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<sst xmlns="http://schemas.openxmlformats.org/spreadsheetml/2006/main" count="51" uniqueCount="51">
  <si>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</si>
  <si>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MPB010</t>
  </si>
  <si>
    <t xml:space="preserve">m²</t>
  </si>
  <si>
    <t xml:space="preserve">Capa de mezcla bituminosa continua en caliente.</t>
  </si>
  <si>
    <r>
      <rPr>
        <sz val="8.25"/>
        <color rgb="FF000000"/>
        <rFont val="Arial"/>
        <family val="2"/>
      </rPr>
      <t xml:space="preserve">Capa de 5 cm de espesor de mezcla bituminosa continua en caliente AC16 surf D, para capa de rodadura, de composición densa, con árido granítico de 16 mm de tamaño máximo y betún asfáltico de penetración. El precio no incluye la capa base.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</si>
  <si>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</si>
  <si>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</si>
  <si>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</si>
  <si>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</si>
  <si>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</si>
  <si>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</si>
  <si>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</si>
  <si>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mt47aag020aa</t>
  </si>
  <si>
    <t xml:space="preserve">t</t>
  </si>
  <si>
    <t xml:space="preserve">Mezcla bituminosa continua en caliente AC16 surf D, para capa de rodadura, de composición densa, con árido granítico de 16 mm de tamaño máximo y betún asfáltico de penetración, según UNE-EN 13108-1.</t>
  </si>
  <si>
    <t xml:space="preserve">Subtotal materiales:</t>
  </si>
  <si>
    <t xml:space="preserve">Equipo y maquinaria</t>
  </si>
  <si>
    <t xml:space="preserve">mq11ext030</t>
  </si>
  <si>
    <t xml:space="preserve">h</t>
  </si>
  <si>
    <t xml:space="preserve">Extendedora asfáltica de cadenas, de 81 kW.</t>
  </si>
  <si>
    <t xml:space="preserve">mq02ron010a</t>
  </si>
  <si>
    <t xml:space="preserve">h</t>
  </si>
  <si>
    <t xml:space="preserve">Rodillo vibrante tándem autopropulsado, de 24,8 kW, de 2450 kg, anchura de trabajo 100 cm.</t>
  </si>
  <si>
    <t xml:space="preserve">mq11com010</t>
  </si>
  <si>
    <t xml:space="preserve">h</t>
  </si>
  <si>
    <t xml:space="preserve">Compactador de neumáticos autopropulsado, de 12/22 t.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</si>
  <si>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</si>
  <si>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</si>
  <si>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</si>
  <si>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</si>
  <si>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</si>
  <si>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</si>
  <si>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</si>
  <si>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</si>
  <si>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</si>
  <si>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</si>
  <si>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</si>
  <si>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</si>
  <si>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1,60€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</si>
  <si>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</si>
  <si>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</si>
  <si>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</si>
  <si>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</si>
  <si>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</si>
  <si>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13108-1:2006</t>
  </si>
  <si>
    <t xml:space="preserve">1/2+/3/4</t>
  </si>
  <si>
    <t xml:space="preserve">Mezclas bituminosas. Especificaciones de materiales. Parte 1: Hormigón bituminoso.</t>
  </si>
  <si>
    <t xml:space="preserve">EN  13108-1:2006/AC:2008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</si>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</sst>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36" customWidth="1"/>
    <col min="4" max="4" width="6.29" customWidth="1"/>
    <col min="5" max="5" width="69.53" customWidth="1"/>
    <col min="6" max="6" width="1.87" customWidth="1"/>
    <col min="7" max="7" width="12.75" customWidth="1"/>
    <col min="8" max="8" width="1.53" customWidth="1"/>
    <col min="9" max="9" width="12.75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0.115</v>
      </c>
      <c r="G10" s="12"/>
      <c r="H10" s="12"/>
      <c r="I10" s="14">
        <v>91.24</v>
      </c>
      <c r="J10" s="14">
        <f ca="1">ROUND(INDIRECT(ADDRESS(ROW()+(0), COLUMN()+(-4), 1))*INDIRECT(ADDRESS(ROW()+(0), COLUMN()+(-1), 1)), 2)</f>
        <v>10.49</v>
      </c>
    </row>
    <row r="11" spans="1:10" ht="13.50" thickBot="1" customHeight="1">
      <c r="A11" s="15"/>
      <c r="B11" s="15"/>
      <c r="C11" s="15"/>
      <c r="D11" s="15"/>
      <c r="E11" s="15"/>
      <c r="F11" s="9" t="s">
        <v>15</v>
      </c>
      <c r="G11" s="9"/>
      <c r="H11" s="9"/>
      <c r="I11" s="9"/>
      <c r="J11" s="17">
        <f ca="1">ROUND(SUM(INDIRECT(ADDRESS(ROW()+(-1), COLUMN()+(0), 1))), 2)</f>
        <v>10.49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0.001</v>
      </c>
      <c r="G13" s="11"/>
      <c r="H13" s="11"/>
      <c r="I13" s="13">
        <v>231.73</v>
      </c>
      <c r="J13" s="13">
        <f ca="1">ROUND(INDIRECT(ADDRESS(ROW()+(0), COLUMN()+(-4), 1))*INDIRECT(ADDRESS(ROW()+(0), COLUMN()+(-1), 1)), 2)</f>
        <v>0.23</v>
      </c>
    </row>
    <row r="14" spans="1:10" ht="24.0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0.002</v>
      </c>
      <c r="G14" s="11"/>
      <c r="H14" s="11"/>
      <c r="I14" s="13">
        <v>56.81</v>
      </c>
      <c r="J14" s="13">
        <f ca="1">ROUND(INDIRECT(ADDRESS(ROW()+(0), COLUMN()+(-4), 1))*INDIRECT(ADDRESS(ROW()+(0), COLUMN()+(-1), 1)), 2)</f>
        <v>0.11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2">
        <v>0.001</v>
      </c>
      <c r="G15" s="12"/>
      <c r="H15" s="12"/>
      <c r="I15" s="14">
        <v>66.47</v>
      </c>
      <c r="J15" s="14">
        <f ca="1">ROUND(INDIRECT(ADDRESS(ROW()+(0), COLUMN()+(-4), 1))*INDIRECT(ADDRESS(ROW()+(0), COLUMN()+(-1), 1)), 2)</f>
        <v>0.07</v>
      </c>
    </row>
    <row r="16" spans="1:10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9"/>
      <c r="J16" s="17">
        <f ca="1">ROUND(SUM(INDIRECT(ADDRESS(ROW()+(-1), COLUMN()+(0), 1)),INDIRECT(ADDRESS(ROW()+(-2), COLUMN()+(0), 1)),INDIRECT(ADDRESS(ROW()+(-3), COLUMN()+(0), 1))), 2)</f>
        <v>0.41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0.003</v>
      </c>
      <c r="G18" s="11"/>
      <c r="H18" s="11"/>
      <c r="I18" s="13">
        <v>22.13</v>
      </c>
      <c r="J18" s="13">
        <f ca="1">ROUND(INDIRECT(ADDRESS(ROW()+(0), COLUMN()+(-4), 1))*INDIRECT(ADDRESS(ROW()+(0), COLUMN()+(-1), 1)), 2)</f>
        <v>0.07</v>
      </c>
    </row>
    <row r="19" spans="1:10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0.011</v>
      </c>
      <c r="G19" s="12"/>
      <c r="H19" s="12"/>
      <c r="I19" s="14">
        <v>21.02</v>
      </c>
      <c r="J19" s="14">
        <f ca="1">ROUND(INDIRECT(ADDRESS(ROW()+(0), COLUMN()+(-4), 1))*INDIRECT(ADDRESS(ROW()+(0), COLUMN()+(-1), 1)), 2)</f>
        <v>0.23</v>
      </c>
    </row>
    <row r="20" spans="1:10" ht="13.50" thickBot="1" customHeight="1">
      <c r="A20" s="15"/>
      <c r="B20" s="15"/>
      <c r="C20" s="15"/>
      <c r="D20" s="15"/>
      <c r="E20" s="15"/>
      <c r="F20" s="9" t="s">
        <v>34</v>
      </c>
      <c r="G20" s="9"/>
      <c r="H20" s="9"/>
      <c r="I20" s="9"/>
      <c r="J20" s="17">
        <f ca="1">ROUND(SUM(INDIRECT(ADDRESS(ROW()+(-1), COLUMN()+(0), 1)),INDIRECT(ADDRESS(ROW()+(-2), COLUMN()+(0), 1))), 2)</f>
        <v>0.3</v>
      </c>
    </row>
    <row r="21" spans="1:10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8"/>
      <c r="H21" s="18"/>
      <c r="I21" s="15"/>
      <c r="J21" s="15"/>
    </row>
    <row r="22" spans="1:10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2"/>
      <c r="H22" s="12"/>
      <c r="I22" s="14">
        <f ca="1">ROUND(SUM(INDIRECT(ADDRESS(ROW()+(-2), COLUMN()+(1), 1)),INDIRECT(ADDRESS(ROW()+(-6), COLUMN()+(1), 1)),INDIRECT(ADDRESS(ROW()+(-11), COLUMN()+(1), 1))), 2)</f>
        <v>11.2</v>
      </c>
      <c r="J22" s="14">
        <f ca="1">ROUND(INDIRECT(ADDRESS(ROW()+(0), COLUMN()+(-4), 1))*INDIRECT(ADDRESS(ROW()+(0), COLUMN()+(-1), 1))/100, 2)</f>
        <v>0.22</v>
      </c>
    </row>
    <row r="23" spans="1:10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4"/>
      <c r="H23" s="24"/>
      <c r="I23" s="25"/>
      <c r="J23" s="26">
        <f ca="1">ROUND(SUM(INDIRECT(ADDRESS(ROW()+(-1), COLUMN()+(0), 1)),INDIRECT(ADDRESS(ROW()+(-3), COLUMN()+(0), 1)),INDIRECT(ADDRESS(ROW()+(-7), COLUMN()+(0), 1)),INDIRECT(ADDRESS(ROW()+(-12), COLUMN()+(0), 1))), 2)</f>
        <v>11.42</v>
      </c>
    </row>
    <row r="26" spans="1:10" ht="13.50" thickBot="1" customHeight="1">
      <c r="A26" s="27" t="s">
        <v>40</v>
      </c>
      <c r="B26" s="27"/>
      <c r="C26" s="27"/>
      <c r="D26" s="27"/>
      <c r="E26" s="27"/>
      <c r="F26" s="27"/>
      <c r="G26" s="27" t="s">
        <v>41</v>
      </c>
      <c r="H26" s="27" t="s">
        <v>42</v>
      </c>
      <c r="I26" s="27"/>
      <c r="J26" s="27" t="s">
        <v>43</v>
      </c>
    </row>
    <row r="27" spans="1:10" ht="13.50" thickBot="1" customHeight="1">
      <c r="A27" s="28" t="s">
        <v>44</v>
      </c>
      <c r="B27" s="28"/>
      <c r="C27" s="28"/>
      <c r="D27" s="28"/>
      <c r="E27" s="28"/>
      <c r="F27" s="28"/>
      <c r="G27" s="29">
        <v>132007</v>
      </c>
      <c r="H27" s="29">
        <v>132008</v>
      </c>
      <c r="I27" s="29"/>
      <c r="J27" s="29" t="s">
        <v>45</v>
      </c>
    </row>
    <row r="28" spans="1:10" ht="13.50" thickBot="1" customHeight="1">
      <c r="A28" s="30" t="s">
        <v>46</v>
      </c>
      <c r="B28" s="30"/>
      <c r="C28" s="30"/>
      <c r="D28" s="30"/>
      <c r="E28" s="30"/>
      <c r="F28" s="30"/>
      <c r="G28" s="31"/>
      <c r="H28" s="31"/>
      <c r="I28" s="31"/>
      <c r="J28" s="31"/>
    </row>
    <row r="29" spans="1:10" ht="13.50" thickBot="1" customHeight="1">
      <c r="A29" s="32" t="s">
        <v>47</v>
      </c>
      <c r="B29" s="32"/>
      <c r="C29" s="32"/>
      <c r="D29" s="32"/>
      <c r="E29" s="32"/>
      <c r="F29" s="32"/>
      <c r="G29" s="33">
        <v>112009</v>
      </c>
      <c r="H29" s="33">
        <v>112009</v>
      </c>
      <c r="I29" s="33"/>
      <c r="J29" s="33"/>
    </row>
    <row r="32" spans="1:1" ht="33.75" thickBot="1" customHeight="1">
      <c r="A32" s="1" t="s">
        <v>48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49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50</v>
      </c>
      <c r="B34" s="1"/>
      <c r="C34" s="1"/>
      <c r="D34" s="1"/>
      <c r="E34" s="1"/>
      <c r="F34" s="1"/>
      <c r="G34" s="1"/>
      <c r="H34" s="1"/>
      <c r="I34" s="1"/>
      <c r="J34" s="1"/>
    </row>
  </sheetData>
  <mergeCells count="63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I11"/>
    <mergeCell ref="A12:B12"/>
    <mergeCell ref="C12:D12"/>
    <mergeCell ref="E12:H12"/>
    <mergeCell ref="A13:B13"/>
    <mergeCell ref="C13:D13"/>
    <mergeCell ref="F13:H13"/>
    <mergeCell ref="A14:B14"/>
    <mergeCell ref="C14:D14"/>
    <mergeCell ref="F14:H14"/>
    <mergeCell ref="A15:B15"/>
    <mergeCell ref="C15:D15"/>
    <mergeCell ref="F15:H15"/>
    <mergeCell ref="A16:B16"/>
    <mergeCell ref="C16:D16"/>
    <mergeCell ref="F16:I16"/>
    <mergeCell ref="A17:B17"/>
    <mergeCell ref="C17:D17"/>
    <mergeCell ref="E17:H17"/>
    <mergeCell ref="A18:B18"/>
    <mergeCell ref="C18:D18"/>
    <mergeCell ref="F18:H18"/>
    <mergeCell ref="A19:B19"/>
    <mergeCell ref="C19:D19"/>
    <mergeCell ref="F19:H19"/>
    <mergeCell ref="A20:B20"/>
    <mergeCell ref="C20:D20"/>
    <mergeCell ref="F20:I20"/>
    <mergeCell ref="A21:B21"/>
    <mergeCell ref="C21:D21"/>
    <mergeCell ref="E21:H21"/>
    <mergeCell ref="A22:B22"/>
    <mergeCell ref="C22:D22"/>
    <mergeCell ref="F22:H22"/>
    <mergeCell ref="A23:E23"/>
    <mergeCell ref="F23:I23"/>
    <mergeCell ref="A26:F26"/>
    <mergeCell ref="H26:I26"/>
    <mergeCell ref="A27:F27"/>
    <mergeCell ref="H27:I27"/>
    <mergeCell ref="J27:J29"/>
    <mergeCell ref="A28:F28"/>
    <mergeCell ref="H28:I28"/>
    <mergeCell ref="A29:F29"/>
    <mergeCell ref="H29:I29"/>
    <mergeCell ref="A32:J32"/>
    <mergeCell ref="A33:J33"/>
    <mergeCell ref="A34:J34"/>
  </mergeCells>
  <pageMargins left="0.147638" right="0.147638" top="0.206693" bottom="0.206693" header="0.0" footer="0.0"/>
  <pageSetup paperSize="9" orientation="portrait"/>
  <rowBreaks count="0" manualBreakCount="0">
    </rowBreaks>
</worksheet>
</file>