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<sst xmlns="http://schemas.openxmlformats.org/spreadsheetml/2006/main" count="88" uniqueCount="88">
  <si>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</si>
  <si>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FFX020</t>
  </si>
  <si>
    <t xml:space="preserve">m²</t>
  </si>
  <si>
    <t xml:space="preserve">Hoja exterior de fachada de dos hojas, de fábrica de bloque de hormigón cara vista.</t>
  </si>
  <si>
    <r>
      <rPr>
        <sz val="8.25"/>
        <color rgb="FF000000"/>
        <rFont val="Arial"/>
        <family val="2"/>
      </rPr>
      <t xml:space="preserve">Hoja exterior de fachada de dos hojas, con apoyo parcial sobre el forjado, de 15 cm de espesor, de fábrica de bloque CV de hormigón, liso hidrófugo, color gris, 40x20x15 cm, resistencia normalizada R10 (10 N/mm²), con juntas horizontales y verticales de 10 mm de espesor, junta rehundida, recibida con mortero de cemento industrial, color gris, M-5, suministrado a granel. Dintel de fábrica armada de bloques en "U" de hormigón, macizado de hormigón de relleno, HA-25/B/12/XC2, preparado en obra; montaje y desmontaje de apeo. Revestimiento de los frentes de forjado y pilares con plaquetas de hormigón, colocadas con mortero de alta adherencia.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</si>
  <si>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</si>
  <si>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</si>
  <si>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</si>
  <si>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</si>
  <si>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</si>
  <si>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</si>
  <si>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</si>
  <si>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mt03bhe010ace</t>
  </si>
  <si>
    <t xml:space="preserve">Ud</t>
  </si>
  <si>
    <t xml:space="preserve">Bloque CV de hormigón, liso hidrófugo, color gris, 40x20x15 cm, categoría II, resistencia normalizada R10 (10 N/mm²), densidad 1200 kg/m³; con el precio incrementado el 20% en concepto de piezas especiales: zunchos y medios. Según UNE-EN 771-3.</t>
  </si>
  <si>
    <t xml:space="preserve">mt08aaa010a</t>
  </si>
  <si>
    <t xml:space="preserve">m³</t>
  </si>
  <si>
    <t xml:space="preserve">Agua.</t>
  </si>
  <si>
    <t xml:space="preserve">mt09mif010cb</t>
  </si>
  <si>
    <t xml:space="preserve">t</t>
  </si>
  <si>
    <t xml:space="preserve">Mortero industrial para albañilería, de cemento, color gris, categoría M-5 (resistencia a compresión 5 N/mm²), suministrado a granel, según UNE-EN 998-2.</t>
  </si>
  <si>
    <t xml:space="preserve">mt08cem011a</t>
  </si>
  <si>
    <t xml:space="preserve">kg</t>
  </si>
  <si>
    <t xml:space="preserve">Cemento Portland CEM II/B-L 32,5 R, color gris, en sacos, según UNE-EN 197-1.</t>
  </si>
  <si>
    <t xml:space="preserve">mt01arg006</t>
  </si>
  <si>
    <t xml:space="preserve">t</t>
  </si>
  <si>
    <t xml:space="preserve">Arena de cantera, para hormigón preparado en obra.</t>
  </si>
  <si>
    <t xml:space="preserve">mt01arg007b</t>
  </si>
  <si>
    <t xml:space="preserve">t</t>
  </si>
  <si>
    <t xml:space="preserve">Árido grueso homogeneizado, de tamaño máximo 12 mm.</t>
  </si>
  <si>
    <t xml:space="preserve">mt07aco010g</t>
  </si>
  <si>
    <t xml:space="preserve">kg</t>
  </si>
  <si>
    <t xml:space="preserve">Acero en barras corrugadas, UNE-EN 10080 B 500 S, suministrado en obra en barras sin elaborar, de varios diámetros.</t>
  </si>
  <si>
    <t xml:space="preserve">mt03bhe012aa</t>
  </si>
  <si>
    <t xml:space="preserve">Ud</t>
  </si>
  <si>
    <t xml:space="preserve">Plaqueta CV de hormigón, liso, color gris, 40x20x4 cm.</t>
  </si>
  <si>
    <t xml:space="preserve">mt09moe020a</t>
  </si>
  <si>
    <t xml:space="preserve">kg</t>
  </si>
  <si>
    <t xml:space="preserve">Adhesivo cementoso mejorado de ligantes mixtos, C2 TE, para la colocación en capa gruesa de piezas cerámicas en paramentos verticales exteriores, según UNE-EN 12004</t>
  </si>
  <si>
    <t xml:space="preserve">mt08adt010</t>
  </si>
  <si>
    <t xml:space="preserve">kg</t>
  </si>
  <si>
    <t xml:space="preserve">Aditivo hidrófugo para impermeabilización de morteros u hormigones.</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</si>
  <si>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</si>
  <si>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</si>
  <si>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</si>
  <si>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</si>
  <si>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</si>
  <si>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</si>
  <si>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</si>
  <si>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</si>
  <si>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</si>
  <si>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Subtotal materiales:</t>
  </si>
  <si>
    <t xml:space="preserve">Equipo y maquinaria</t>
  </si>
  <si>
    <t xml:space="preserve">mq06mms010</t>
  </si>
  <si>
    <t xml:space="preserve">h</t>
  </si>
  <si>
    <t xml:space="preserve">Mezclador continuo con silo, para mortero industrial en seco, suministrado a granel.</t>
  </si>
  <si>
    <t xml:space="preserve">Subtotal equipo y maquinaria:</t>
  </si>
  <si>
    <t xml:space="preserve">Mano de obra</t>
  </si>
  <si>
    <t xml:space="preserve">mo021</t>
  </si>
  <si>
    <t xml:space="preserve">h</t>
  </si>
  <si>
    <t xml:space="preserve">Oficial 1ª construcción en trabajos de albañilería.</t>
  </si>
  <si>
    <t xml:space="preserve">mo114</t>
  </si>
  <si>
    <t xml:space="preserve">h</t>
  </si>
  <si>
    <t xml:space="preserve">Peón ordinario construcción en trabajos de albañilería.</t>
  </si>
  <si>
    <t xml:space="preserve">Subtotal mano de obra:</t>
  </si>
  <si>
    <t xml:space="preserve">Costes directos complementarios</t>
  </si>
  <si>
    <t xml:space="preserve">%</t>
  </si>
  <si>
    <t xml:space="preserve">Costes directos complementarios</t>
  </si>
  <si>
    <t xml:space="preserve">Coste de mantenimiento decenal: 1,83€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</si>
  <si>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</si>
  <si>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</si>
  <si>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</si>
  <si>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</si>
  <si>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</si>
  <si>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771-3:2011+A1:2015</t>
  </si>
  <si>
    <t xml:space="preserve">2+/4</t>
  </si>
  <si>
    <t xml:space="preserve">Especificaciones de piezas para fábrica de albañilería. Parte 3: Bloques de hormigón (áridos densos y ligeros).</t>
  </si>
  <si>
    <t xml:space="preserve">EN  998-2:2016</t>
  </si>
  <si>
    <t xml:space="preserve">2+/4</t>
  </si>
  <si>
    <t xml:space="preserve">Especificaciones de los morteros para albañilería. Parte 2: Morteros para albañilería</t>
  </si>
  <si>
    <t xml:space="preserve">EN  197-1:2011</t>
  </si>
  <si>
    <t xml:space="preserve">1+</t>
  </si>
  <si>
    <t xml:space="preserve">Cemento. Parte 1: Composición, especificaciones y criterios de conformidad de los cementos comunes.</t>
  </si>
  <si>
    <t xml:space="preserve">EN  12004:2007+A1:2012</t>
  </si>
  <si>
    <t xml:space="preserve">Adhesivos para baldosas cerámicas. Requisitos, evaluación de la conformidad, clasificación y designación.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</si>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</sst>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8.16" customWidth="1"/>
    <col min="4" max="4" width="68.51" customWidth="1"/>
    <col min="5" max="5" width="1.70" customWidth="1"/>
    <col min="6" max="6" width="12.92" customWidth="1"/>
    <col min="7" max="7" width="1.53"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7" t="s">
        <v>8</v>
      </c>
      <c r="F8" s="7"/>
      <c r="G8" s="7"/>
      <c r="H8" s="7" t="s">
        <v>9</v>
      </c>
      <c r="I8" s="7" t="s">
        <v>10</v>
      </c>
    </row>
    <row r="9" spans="1:9" ht="13.50" thickBot="1" customHeight="1">
      <c r="A9" s="8">
        <v>1</v>
      </c>
      <c r="B9" s="8"/>
      <c r="C9" s="8"/>
      <c r="D9" s="9" t="s">
        <v>11</v>
      </c>
      <c r="E9" s="9"/>
      <c r="F9" s="9"/>
      <c r="G9" s="9"/>
      <c r="H9" s="8"/>
      <c r="I9" s="8"/>
    </row>
    <row r="10" spans="1:9" ht="45.00" thickBot="1" customHeight="1">
      <c r="A10" s="1" t="s">
        <v>12</v>
      </c>
      <c r="B10" s="1"/>
      <c r="C10" s="10" t="s">
        <v>13</v>
      </c>
      <c r="D10" s="1" t="s">
        <v>14</v>
      </c>
      <c r="E10" s="11">
        <v>13</v>
      </c>
      <c r="F10" s="11"/>
      <c r="G10" s="11"/>
      <c r="H10" s="12">
        <v>0.92</v>
      </c>
      <c r="I10" s="12">
        <f ca="1">ROUND(INDIRECT(ADDRESS(ROW()+(0), COLUMN()+(-4), 1))*INDIRECT(ADDRESS(ROW()+(0), COLUMN()+(-1), 1)), 2)</f>
        <v>11.96</v>
      </c>
    </row>
    <row r="11" spans="1:9" ht="13.50" thickBot="1" customHeight="1">
      <c r="A11" s="1" t="s">
        <v>15</v>
      </c>
      <c r="B11" s="1"/>
      <c r="C11" s="10" t="s">
        <v>16</v>
      </c>
      <c r="D11" s="1" t="s">
        <v>17</v>
      </c>
      <c r="E11" s="11">
        <v>0.01</v>
      </c>
      <c r="F11" s="11"/>
      <c r="G11" s="11"/>
      <c r="H11" s="12">
        <v>1.5</v>
      </c>
      <c r="I11" s="12">
        <f ca="1">ROUND(INDIRECT(ADDRESS(ROW()+(0), COLUMN()+(-4), 1))*INDIRECT(ADDRESS(ROW()+(0), COLUMN()+(-1), 1)), 2)</f>
        <v>0.02</v>
      </c>
    </row>
    <row r="12" spans="1:9" ht="24.00" thickBot="1" customHeight="1">
      <c r="A12" s="1" t="s">
        <v>18</v>
      </c>
      <c r="B12" s="1"/>
      <c r="C12" s="10" t="s">
        <v>19</v>
      </c>
      <c r="D12" s="1" t="s">
        <v>20</v>
      </c>
      <c r="E12" s="11">
        <v>0.021</v>
      </c>
      <c r="F12" s="11"/>
      <c r="G12" s="11"/>
      <c r="H12" s="12">
        <v>50.2</v>
      </c>
      <c r="I12" s="12">
        <f ca="1">ROUND(INDIRECT(ADDRESS(ROW()+(0), COLUMN()+(-4), 1))*INDIRECT(ADDRESS(ROW()+(0), COLUMN()+(-1), 1)), 2)</f>
        <v>1.05</v>
      </c>
    </row>
    <row r="13" spans="1:9" ht="13.50" thickBot="1" customHeight="1">
      <c r="A13" s="1" t="s">
        <v>21</v>
      </c>
      <c r="B13" s="1"/>
      <c r="C13" s="10" t="s">
        <v>22</v>
      </c>
      <c r="D13" s="1" t="s">
        <v>23</v>
      </c>
      <c r="E13" s="11">
        <v>2.774</v>
      </c>
      <c r="F13" s="11"/>
      <c r="G13" s="11"/>
      <c r="H13" s="12">
        <v>0.1</v>
      </c>
      <c r="I13" s="12">
        <f ca="1">ROUND(INDIRECT(ADDRESS(ROW()+(0), COLUMN()+(-4), 1))*INDIRECT(ADDRESS(ROW()+(0), COLUMN()+(-1), 1)), 2)</f>
        <v>0.28</v>
      </c>
    </row>
    <row r="14" spans="1:9" ht="13.50" thickBot="1" customHeight="1">
      <c r="A14" s="1" t="s">
        <v>24</v>
      </c>
      <c r="B14" s="1"/>
      <c r="C14" s="10" t="s">
        <v>25</v>
      </c>
      <c r="D14" s="1" t="s">
        <v>26</v>
      </c>
      <c r="E14" s="11">
        <v>0.004</v>
      </c>
      <c r="F14" s="11"/>
      <c r="G14" s="11"/>
      <c r="H14" s="12">
        <v>17.5</v>
      </c>
      <c r="I14" s="12">
        <f ca="1">ROUND(INDIRECT(ADDRESS(ROW()+(0), COLUMN()+(-4), 1))*INDIRECT(ADDRESS(ROW()+(0), COLUMN()+(-1), 1)), 2)</f>
        <v>0.07</v>
      </c>
    </row>
    <row r="15" spans="1:9" ht="13.50" thickBot="1" customHeight="1">
      <c r="A15" s="1" t="s">
        <v>27</v>
      </c>
      <c r="B15" s="1"/>
      <c r="C15" s="10" t="s">
        <v>28</v>
      </c>
      <c r="D15" s="1" t="s">
        <v>29</v>
      </c>
      <c r="E15" s="11">
        <v>0.007</v>
      </c>
      <c r="F15" s="11"/>
      <c r="G15" s="11"/>
      <c r="H15" s="12">
        <v>16.64</v>
      </c>
      <c r="I15" s="12">
        <f ca="1">ROUND(INDIRECT(ADDRESS(ROW()+(0), COLUMN()+(-4), 1))*INDIRECT(ADDRESS(ROW()+(0), COLUMN()+(-1), 1)), 2)</f>
        <v>0.12</v>
      </c>
    </row>
    <row r="16" spans="1:9" ht="24.00" thickBot="1" customHeight="1">
      <c r="A16" s="1" t="s">
        <v>30</v>
      </c>
      <c r="B16" s="1"/>
      <c r="C16" s="10" t="s">
        <v>31</v>
      </c>
      <c r="D16" s="1" t="s">
        <v>32</v>
      </c>
      <c r="E16" s="11">
        <v>0.9</v>
      </c>
      <c r="F16" s="11"/>
      <c r="G16" s="11"/>
      <c r="H16" s="12">
        <v>1.22</v>
      </c>
      <c r="I16" s="12">
        <f ca="1">ROUND(INDIRECT(ADDRESS(ROW()+(0), COLUMN()+(-4), 1))*INDIRECT(ADDRESS(ROW()+(0), COLUMN()+(-1), 1)), 2)</f>
        <v>1.1</v>
      </c>
    </row>
    <row r="17" spans="1:9" ht="13.50" thickBot="1" customHeight="1">
      <c r="A17" s="1" t="s">
        <v>33</v>
      </c>
      <c r="B17" s="1"/>
      <c r="C17" s="10" t="s">
        <v>34</v>
      </c>
      <c r="D17" s="1" t="s">
        <v>35</v>
      </c>
      <c r="E17" s="11">
        <v>2</v>
      </c>
      <c r="F17" s="11"/>
      <c r="G17" s="11"/>
      <c r="H17" s="12">
        <v>0.47</v>
      </c>
      <c r="I17" s="12">
        <f ca="1">ROUND(INDIRECT(ADDRESS(ROW()+(0), COLUMN()+(-4), 1))*INDIRECT(ADDRESS(ROW()+(0), COLUMN()+(-1), 1)), 2)</f>
        <v>0.94</v>
      </c>
    </row>
    <row r="18" spans="1:9" ht="34.50" thickBot="1" customHeight="1">
      <c r="A18" s="1" t="s">
        <v>36</v>
      </c>
      <c r="B18" s="1"/>
      <c r="C18" s="10" t="s">
        <v>37</v>
      </c>
      <c r="D18" s="1" t="s">
        <v>38</v>
      </c>
      <c r="E18" s="11">
        <v>0.729</v>
      </c>
      <c r="F18" s="11"/>
      <c r="G18" s="11"/>
      <c r="H18" s="12">
        <v>0.53</v>
      </c>
      <c r="I18" s="12">
        <f ca="1">ROUND(INDIRECT(ADDRESS(ROW()+(0), COLUMN()+(-4), 1))*INDIRECT(ADDRESS(ROW()+(0), COLUMN()+(-1), 1)), 2)</f>
        <v>0.39</v>
      </c>
    </row>
    <row r="19" spans="1:9" ht="13.50" thickBot="1" customHeight="1">
      <c r="A19" s="1" t="s">
        <v>39</v>
      </c>
      <c r="B19" s="1"/>
      <c r="C19" s="10" t="s">
        <v>40</v>
      </c>
      <c r="D19" s="1" t="s">
        <v>41</v>
      </c>
      <c r="E19" s="11">
        <v>0.034</v>
      </c>
      <c r="F19" s="11"/>
      <c r="G19" s="11"/>
      <c r="H19" s="12">
        <v>1.2</v>
      </c>
      <c r="I19" s="12">
        <f ca="1">ROUND(INDIRECT(ADDRESS(ROW()+(0), COLUMN()+(-4), 1))*INDIRECT(ADDRESS(ROW()+(0), COLUMN()+(-1), 1)), 2)</f>
        <v>0.04</v>
      </c>
    </row>
    <row r="20" spans="1:9" ht="13.50" thickBot="1" customHeight="1">
      <c r="A20" s="1" t="s">
        <v>42</v>
      </c>
      <c r="B20" s="1"/>
      <c r="C20" s="10" t="s">
        <v>43</v>
      </c>
      <c r="D20" s="1" t="s">
        <v>44</v>
      </c>
      <c r="E20" s="11">
        <v>0.001</v>
      </c>
      <c r="F20" s="11"/>
      <c r="G20" s="11"/>
      <c r="H20" s="12">
        <v>439.2</v>
      </c>
      <c r="I20" s="12">
        <f ca="1">ROUND(INDIRECT(ADDRESS(ROW()+(0), COLUMN()+(-4), 1))*INDIRECT(ADDRESS(ROW()+(0), COLUMN()+(-1), 1)), 2)</f>
        <v>0.44</v>
      </c>
    </row>
    <row r="21" spans="1:9" ht="13.50" thickBot="1" customHeight="1">
      <c r="A21" s="1" t="s">
        <v>45</v>
      </c>
      <c r="B21" s="1"/>
      <c r="C21" s="10" t="s">
        <v>46</v>
      </c>
      <c r="D21" s="1" t="s">
        <v>47</v>
      </c>
      <c r="E21" s="11">
        <v>0.011</v>
      </c>
      <c r="F21" s="11"/>
      <c r="G21" s="11"/>
      <c r="H21" s="12">
        <v>1.87</v>
      </c>
      <c r="I21" s="12">
        <f ca="1">ROUND(INDIRECT(ADDRESS(ROW()+(0), COLUMN()+(-4), 1))*INDIRECT(ADDRESS(ROW()+(0), COLUMN()+(-1), 1)), 2)</f>
        <v>0.02</v>
      </c>
    </row>
    <row r="22" spans="1:9" ht="13.50" thickBot="1" customHeight="1">
      <c r="A22" s="1" t="s">
        <v>48</v>
      </c>
      <c r="B22" s="1"/>
      <c r="C22" s="10" t="s">
        <v>49</v>
      </c>
      <c r="D22" s="1" t="s">
        <v>50</v>
      </c>
      <c r="E22" s="13">
        <v>0.003</v>
      </c>
      <c r="F22" s="13"/>
      <c r="G22" s="13"/>
      <c r="H22" s="14">
        <v>19.25</v>
      </c>
      <c r="I22" s="14">
        <f ca="1">ROUND(INDIRECT(ADDRESS(ROW()+(0), COLUMN()+(-4), 1))*INDIRECT(ADDRESS(ROW()+(0), COLUMN()+(-1), 1)), 2)</f>
        <v>0.06</v>
      </c>
    </row>
    <row r="23" spans="1:9" ht="13.50" thickBot="1" customHeight="1">
      <c r="A23" s="15"/>
      <c r="B23" s="15"/>
      <c r="C23" s="15"/>
      <c r="D23" s="15"/>
      <c r="E23" s="9" t="s">
        <v>51</v>
      </c>
      <c r="F23" s="9"/>
      <c r="G23" s="9"/>
      <c r="H23" s="9"/>
      <c r="I2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16.49</v>
      </c>
    </row>
    <row r="24" spans="1:9" ht="13.50" thickBot="1" customHeight="1">
      <c r="A24" s="15">
        <v>2</v>
      </c>
      <c r="B24" s="15"/>
      <c r="C24" s="15"/>
      <c r="D24" s="18" t="s">
        <v>52</v>
      </c>
      <c r="E24" s="18"/>
      <c r="F24" s="18"/>
      <c r="G24" s="18"/>
      <c r="H24" s="15"/>
      <c r="I24" s="15"/>
    </row>
    <row r="25" spans="1:9" ht="24.00" thickBot="1" customHeight="1">
      <c r="A25" s="1" t="s">
        <v>53</v>
      </c>
      <c r="B25" s="1"/>
      <c r="C25" s="10" t="s">
        <v>54</v>
      </c>
      <c r="D25" s="1" t="s">
        <v>55</v>
      </c>
      <c r="E25" s="13">
        <v>0.091</v>
      </c>
      <c r="F25" s="13"/>
      <c r="G25" s="13"/>
      <c r="H25" s="14">
        <v>1.94</v>
      </c>
      <c r="I25" s="14">
        <f ca="1">ROUND(INDIRECT(ADDRESS(ROW()+(0), COLUMN()+(-4), 1))*INDIRECT(ADDRESS(ROW()+(0), COLUMN()+(-1), 1)), 2)</f>
        <v>0.18</v>
      </c>
    </row>
    <row r="26" spans="1:9" ht="13.50" thickBot="1" customHeight="1">
      <c r="A26" s="15"/>
      <c r="B26" s="15"/>
      <c r="C26" s="15"/>
      <c r="D26" s="15"/>
      <c r="E26" s="9" t="s">
        <v>56</v>
      </c>
      <c r="F26" s="9"/>
      <c r="G26" s="9"/>
      <c r="H26" s="9"/>
      <c r="I26" s="17">
        <f ca="1">ROUND(SUM(INDIRECT(ADDRESS(ROW()+(-1), COLUMN()+(0), 1))), 2)</f>
        <v>0.18</v>
      </c>
    </row>
    <row r="27" spans="1:9" ht="13.50" thickBot="1" customHeight="1">
      <c r="A27" s="15">
        <v>3</v>
      </c>
      <c r="B27" s="15"/>
      <c r="C27" s="15"/>
      <c r="D27" s="18" t="s">
        <v>57</v>
      </c>
      <c r="E27" s="18"/>
      <c r="F27" s="18"/>
      <c r="G27" s="18"/>
      <c r="H27" s="15"/>
      <c r="I27" s="15"/>
    </row>
    <row r="28" spans="1:9" ht="13.50" thickBot="1" customHeight="1">
      <c r="A28" s="1" t="s">
        <v>58</v>
      </c>
      <c r="B28" s="1"/>
      <c r="C28" s="10" t="s">
        <v>59</v>
      </c>
      <c r="D28" s="1" t="s">
        <v>60</v>
      </c>
      <c r="E28" s="11">
        <v>0.813</v>
      </c>
      <c r="F28" s="11"/>
      <c r="G28" s="11"/>
      <c r="H28" s="12">
        <v>22.13</v>
      </c>
      <c r="I28" s="12">
        <f ca="1">ROUND(INDIRECT(ADDRESS(ROW()+(0), COLUMN()+(-4), 1))*INDIRECT(ADDRESS(ROW()+(0), COLUMN()+(-1), 1)), 2)</f>
        <v>17.99</v>
      </c>
    </row>
    <row r="29" spans="1:9" ht="13.50" thickBot="1" customHeight="1">
      <c r="A29" s="1" t="s">
        <v>61</v>
      </c>
      <c r="B29" s="1"/>
      <c r="C29" s="10" t="s">
        <v>62</v>
      </c>
      <c r="D29" s="1" t="s">
        <v>63</v>
      </c>
      <c r="E29" s="13">
        <v>0.473</v>
      </c>
      <c r="F29" s="13"/>
      <c r="G29" s="13"/>
      <c r="H29" s="14">
        <v>20.78</v>
      </c>
      <c r="I29" s="14">
        <f ca="1">ROUND(INDIRECT(ADDRESS(ROW()+(0), COLUMN()+(-4), 1))*INDIRECT(ADDRESS(ROW()+(0), COLUMN()+(-1), 1)), 2)</f>
        <v>9.83</v>
      </c>
    </row>
    <row r="30" spans="1:9" ht="13.50" thickBot="1" customHeight="1">
      <c r="A30" s="15"/>
      <c r="B30" s="15"/>
      <c r="C30" s="15"/>
      <c r="D30" s="15"/>
      <c r="E30" s="9" t="s">
        <v>64</v>
      </c>
      <c r="F30" s="9"/>
      <c r="G30" s="9"/>
      <c r="H30" s="9"/>
      <c r="I30" s="17">
        <f ca="1">ROUND(SUM(INDIRECT(ADDRESS(ROW()+(-1), COLUMN()+(0), 1)),INDIRECT(ADDRESS(ROW()+(-2), COLUMN()+(0), 1))), 2)</f>
        <v>27.82</v>
      </c>
    </row>
    <row r="31" spans="1:9" ht="13.50" thickBot="1" customHeight="1">
      <c r="A31" s="15">
        <v>4</v>
      </c>
      <c r="B31" s="15"/>
      <c r="C31" s="15"/>
      <c r="D31" s="18" t="s">
        <v>65</v>
      </c>
      <c r="E31" s="18"/>
      <c r="F31" s="18"/>
      <c r="G31" s="18"/>
      <c r="H31" s="15"/>
      <c r="I31" s="15"/>
    </row>
    <row r="32" spans="1:9" ht="13.50" thickBot="1" customHeight="1">
      <c r="A32" s="19"/>
      <c r="B32" s="19"/>
      <c r="C32" s="20" t="s">
        <v>66</v>
      </c>
      <c r="D32" s="19" t="s">
        <v>67</v>
      </c>
      <c r="E32" s="13">
        <v>3</v>
      </c>
      <c r="F32" s="13"/>
      <c r="G32" s="13"/>
      <c r="H32" s="14">
        <f ca="1">ROUND(SUM(INDIRECT(ADDRESS(ROW()+(-2), COLUMN()+(1), 1)),INDIRECT(ADDRESS(ROW()+(-6), COLUMN()+(1), 1)),INDIRECT(ADDRESS(ROW()+(-9), COLUMN()+(1), 1))), 2)</f>
        <v>44.49</v>
      </c>
      <c r="I32" s="14">
        <f ca="1">ROUND(INDIRECT(ADDRESS(ROW()+(0), COLUMN()+(-4), 1))*INDIRECT(ADDRESS(ROW()+(0), COLUMN()+(-1), 1))/100, 2)</f>
        <v>1.33</v>
      </c>
    </row>
    <row r="33" spans="1:9" ht="13.50" thickBot="1" customHeight="1">
      <c r="A33" s="21" t="s">
        <v>68</v>
      </c>
      <c r="B33" s="21"/>
      <c r="C33" s="22"/>
      <c r="D33" s="23"/>
      <c r="E33" s="24" t="s">
        <v>69</v>
      </c>
      <c r="F33" s="24"/>
      <c r="G33" s="24"/>
      <c r="H33" s="25"/>
      <c r="I33" s="26">
        <f ca="1">ROUND(SUM(INDIRECT(ADDRESS(ROW()+(-1), COLUMN()+(0), 1)),INDIRECT(ADDRESS(ROW()+(-3), COLUMN()+(0), 1)),INDIRECT(ADDRESS(ROW()+(-7), COLUMN()+(0), 1)),INDIRECT(ADDRESS(ROW()+(-10), COLUMN()+(0), 1))), 2)</f>
        <v>45.82</v>
      </c>
    </row>
    <row r="36" spans="1:9" ht="13.50" thickBot="1" customHeight="1">
      <c r="A36" s="27" t="s">
        <v>70</v>
      </c>
      <c r="B36" s="27"/>
      <c r="C36" s="27"/>
      <c r="D36" s="27"/>
      <c r="E36" s="27"/>
      <c r="F36" s="27" t="s">
        <v>71</v>
      </c>
      <c r="G36" s="27" t="s">
        <v>72</v>
      </c>
      <c r="H36" s="27"/>
      <c r="I36" s="27" t="s">
        <v>73</v>
      </c>
    </row>
    <row r="37" spans="1:9" ht="13.50" thickBot="1" customHeight="1">
      <c r="A37" s="28" t="s">
        <v>74</v>
      </c>
      <c r="B37" s="28"/>
      <c r="C37" s="28"/>
      <c r="D37" s="28"/>
      <c r="E37" s="28"/>
      <c r="F37" s="29">
        <v>1.06202e+006</v>
      </c>
      <c r="G37" s="29">
        <v>1.06202e+006</v>
      </c>
      <c r="H37" s="29"/>
      <c r="I37" s="29" t="s">
        <v>75</v>
      </c>
    </row>
    <row r="38" spans="1:9" ht="13.50" thickBot="1" customHeight="1">
      <c r="A38" s="30" t="s">
        <v>76</v>
      </c>
      <c r="B38" s="30"/>
      <c r="C38" s="30"/>
      <c r="D38" s="30"/>
      <c r="E38" s="30"/>
      <c r="F38" s="31"/>
      <c r="G38" s="31"/>
      <c r="H38" s="31"/>
      <c r="I38" s="31"/>
    </row>
    <row r="39" spans="1:9" ht="13.50" thickBot="1" customHeight="1">
      <c r="A39" s="28" t="s">
        <v>77</v>
      </c>
      <c r="B39" s="28"/>
      <c r="C39" s="28"/>
      <c r="D39" s="28"/>
      <c r="E39" s="28"/>
      <c r="F39" s="29">
        <v>1.18202e+006</v>
      </c>
      <c r="G39" s="29">
        <v>1.18202e+006</v>
      </c>
      <c r="H39" s="29"/>
      <c r="I39" s="29" t="s">
        <v>78</v>
      </c>
    </row>
    <row r="40" spans="1:9" ht="13.50" thickBot="1" customHeight="1">
      <c r="A40" s="30" t="s">
        <v>79</v>
      </c>
      <c r="B40" s="30"/>
      <c r="C40" s="30"/>
      <c r="D40" s="30"/>
      <c r="E40" s="30"/>
      <c r="F40" s="31"/>
      <c r="G40" s="31"/>
      <c r="H40" s="31"/>
      <c r="I40" s="31"/>
    </row>
    <row r="41" spans="1:9" ht="13.50" thickBot="1" customHeight="1">
      <c r="A41" s="28" t="s">
        <v>80</v>
      </c>
      <c r="B41" s="28"/>
      <c r="C41" s="28"/>
      <c r="D41" s="28"/>
      <c r="E41" s="28"/>
      <c r="F41" s="29">
        <v>172012</v>
      </c>
      <c r="G41" s="29">
        <v>172013</v>
      </c>
      <c r="H41" s="29"/>
      <c r="I41" s="29" t="s">
        <v>81</v>
      </c>
    </row>
    <row r="42" spans="1:9" ht="13.50" thickBot="1" customHeight="1">
      <c r="A42" s="30" t="s">
        <v>82</v>
      </c>
      <c r="B42" s="30"/>
      <c r="C42" s="30"/>
      <c r="D42" s="30"/>
      <c r="E42" s="30"/>
      <c r="F42" s="31"/>
      <c r="G42" s="31"/>
      <c r="H42" s="31"/>
      <c r="I42" s="31"/>
    </row>
    <row r="43" spans="1:9" ht="13.50" thickBot="1" customHeight="1">
      <c r="A43" s="28" t="s">
        <v>83</v>
      </c>
      <c r="B43" s="28"/>
      <c r="C43" s="28"/>
      <c r="D43" s="28"/>
      <c r="E43" s="28"/>
      <c r="F43" s="29">
        <v>142013</v>
      </c>
      <c r="G43" s="29">
        <v>172013</v>
      </c>
      <c r="H43" s="29"/>
      <c r="I43" s="29">
        <v>3</v>
      </c>
    </row>
    <row r="44" spans="1:9" ht="13.50" thickBot="1" customHeight="1">
      <c r="A44" s="30" t="s">
        <v>84</v>
      </c>
      <c r="B44" s="30"/>
      <c r="C44" s="30"/>
      <c r="D44" s="30"/>
      <c r="E44" s="30"/>
      <c r="F44" s="31"/>
      <c r="G44" s="31"/>
      <c r="H44" s="31"/>
      <c r="I44" s="31"/>
    </row>
    <row r="47" spans="1:1" ht="33.75" thickBot="1" customHeight="1">
      <c r="A47" s="1" t="s">
        <v>85</v>
      </c>
      <c r="B47" s="1"/>
      <c r="C47" s="1"/>
      <c r="D47" s="1"/>
      <c r="E47" s="1"/>
      <c r="F47" s="1"/>
      <c r="G47" s="1"/>
      <c r="H47" s="1"/>
      <c r="I47" s="1"/>
    </row>
    <row r="48" spans="1:1" ht="33.75" thickBot="1" customHeight="1">
      <c r="A48" s="1" t="s">
        <v>86</v>
      </c>
      <c r="B48" s="1"/>
      <c r="C48" s="1"/>
      <c r="D48" s="1"/>
      <c r="E48" s="1"/>
      <c r="F48" s="1"/>
      <c r="G48" s="1"/>
      <c r="H48" s="1"/>
      <c r="I48" s="1"/>
    </row>
    <row r="49" spans="1:1" ht="33.75" thickBot="1" customHeight="1">
      <c r="A49" s="1" t="s">
        <v>87</v>
      </c>
      <c r="B49" s="1"/>
      <c r="C49" s="1"/>
      <c r="D49" s="1"/>
      <c r="E49" s="1"/>
      <c r="F49" s="1"/>
      <c r="G49" s="1"/>
      <c r="H49" s="1"/>
      <c r="I49" s="1"/>
    </row>
  </sheetData>
  <mergeCells count="80">
    <mergeCell ref="A1:I1"/>
    <mergeCell ref="C3:I3"/>
    <mergeCell ref="A5:I5"/>
    <mergeCell ref="A8:B8"/>
    <mergeCell ref="E8:G8"/>
    <mergeCell ref="A9:B9"/>
    <mergeCell ref="D9:G9"/>
    <mergeCell ref="A10:B10"/>
    <mergeCell ref="E10:G10"/>
    <mergeCell ref="A11:B11"/>
    <mergeCell ref="E11:G11"/>
    <mergeCell ref="A12:B12"/>
    <mergeCell ref="E12:G12"/>
    <mergeCell ref="A13:B13"/>
    <mergeCell ref="E13:G13"/>
    <mergeCell ref="A14:B14"/>
    <mergeCell ref="E14:G14"/>
    <mergeCell ref="A15:B15"/>
    <mergeCell ref="E15:G15"/>
    <mergeCell ref="A16:B16"/>
    <mergeCell ref="E16:G16"/>
    <mergeCell ref="A17:B17"/>
    <mergeCell ref="E17:G17"/>
    <mergeCell ref="A18:B18"/>
    <mergeCell ref="E18:G18"/>
    <mergeCell ref="A19:B19"/>
    <mergeCell ref="E19:G19"/>
    <mergeCell ref="A20:B20"/>
    <mergeCell ref="E20:G20"/>
    <mergeCell ref="A21:B21"/>
    <mergeCell ref="E21:G21"/>
    <mergeCell ref="A22:B22"/>
    <mergeCell ref="E22:G22"/>
    <mergeCell ref="A23:B23"/>
    <mergeCell ref="E23:H23"/>
    <mergeCell ref="A24:B24"/>
    <mergeCell ref="D24:G24"/>
    <mergeCell ref="A25:B25"/>
    <mergeCell ref="E25:G25"/>
    <mergeCell ref="A26:B26"/>
    <mergeCell ref="E26:H26"/>
    <mergeCell ref="A27:B27"/>
    <mergeCell ref="D27:G27"/>
    <mergeCell ref="A28:B28"/>
    <mergeCell ref="E28:G28"/>
    <mergeCell ref="A29:B29"/>
    <mergeCell ref="E29:G29"/>
    <mergeCell ref="A30:B30"/>
    <mergeCell ref="E30:H30"/>
    <mergeCell ref="A31:B31"/>
    <mergeCell ref="D31:G31"/>
    <mergeCell ref="A32:B32"/>
    <mergeCell ref="E32:G32"/>
    <mergeCell ref="A33:D33"/>
    <mergeCell ref="E33:H33"/>
    <mergeCell ref="A36:E36"/>
    <mergeCell ref="G36:H36"/>
    <mergeCell ref="A37:E37"/>
    <mergeCell ref="F37:F38"/>
    <mergeCell ref="G37:H38"/>
    <mergeCell ref="I37:I38"/>
    <mergeCell ref="A38:E38"/>
    <mergeCell ref="A39:E39"/>
    <mergeCell ref="F39:F40"/>
    <mergeCell ref="G39:H40"/>
    <mergeCell ref="I39:I40"/>
    <mergeCell ref="A40:E40"/>
    <mergeCell ref="A41:E41"/>
    <mergeCell ref="F41:F42"/>
    <mergeCell ref="G41:H42"/>
    <mergeCell ref="I41:I42"/>
    <mergeCell ref="A42:E42"/>
    <mergeCell ref="A43:E43"/>
    <mergeCell ref="F43:F44"/>
    <mergeCell ref="G43:H44"/>
    <mergeCell ref="I43:I44"/>
    <mergeCell ref="A44:E44"/>
    <mergeCell ref="A47:I47"/>
    <mergeCell ref="A48:I48"/>
    <mergeCell ref="A49:I49"/>
  </mergeCells>
  <pageMargins left="0.147638" right="0.147638" top="0.206693" bottom="0.206693" header="0.0" footer="0.0"/>
  <pageSetup paperSize="9" orientation="portrait"/>
  <rowBreaks count="0" manualBreakCount="0">
    </rowBreaks>
</worksheet>
</file>