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<sst xmlns="http://schemas.openxmlformats.org/spreadsheetml/2006/main" count="50" uniqueCount="50">
  <si>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</si>
  <si>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AUP030</t>
  </si>
  <si>
    <t xml:space="preserve">Ud</t>
  </si>
  <si>
    <t xml:space="preserve">Pozo de infiltración, con geotextil.</t>
  </si>
  <si>
    <r>
      <rPr>
        <sz val="8.25"/>
        <color rgb="FF000000"/>
        <rFont val="Arial"/>
        <family val="2"/>
      </rPr>
      <t xml:space="preserve">Pozo de infiltración, de 1,5 m de profundidad y 1,00 m de diámetro exterior, con grava filtrante sin clasificar, envuelta en geotextil y compactación en tongadas sucesivas de 30 cm de espesor máximo con pisón de guiado manual. El precio no incluye la excavación.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</si>
  <si>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</si>
  <si>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</si>
  <si>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</si>
  <si>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</si>
  <si>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</si>
  <si>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</si>
  <si>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</si>
  <si>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mt01ard030b</t>
  </si>
  <si>
    <t xml:space="preserve">t</t>
  </si>
  <si>
    <t xml:space="preserve">Grava filtrante sin clasificar.</t>
  </si>
  <si>
    <t xml:space="preserve">mt14gso030aaae</t>
  </si>
  <si>
    <t xml:space="preserve">m²</t>
  </si>
  <si>
    <t xml:space="preserve">Geotextil no tejido sintético, termosoldado, de polipropileno, con una resistencia a la tracción longitudinal de 8 kN/m, una resistencia a la tracción transversal de 10,1 kN/m, una apertura de cono al ensayo de perforación dinámica según UNE-EN ISO 13433 inferior a 40 mm, resistencia CBR a punzonamiento 0,3 kN y una masa superficial de 120 g/m², según UNE-EN 13252.</t>
  </si>
  <si>
    <t xml:space="preserve">Subtotal materiales:</t>
  </si>
  <si>
    <t xml:space="preserve">Equipo y maquinaria</t>
  </si>
  <si>
    <t xml:space="preserve">mq04dua020b</t>
  </si>
  <si>
    <t xml:space="preserve">h</t>
  </si>
  <si>
    <t xml:space="preserve">Dumper de descarga frontal de 2 t de carga útil.</t>
  </si>
  <si>
    <t xml:space="preserve">mq02rop020</t>
  </si>
  <si>
    <t xml:space="preserve">h</t>
  </si>
  <si>
    <t xml:space="preserve">Pisón vibrante de guiado manual, de 80 kg, con placa de 30x30 cm, tipo rana.</t>
  </si>
  <si>
    <t xml:space="preserve">Subtotal equipo y maquinaria:</t>
  </si>
  <si>
    <t xml:space="preserve">Mano de obra</t>
  </si>
  <si>
    <t xml:space="preserve">mo041</t>
  </si>
  <si>
    <t xml:space="preserve">h</t>
  </si>
  <si>
    <t xml:space="preserve">Oficial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</si>
  <si>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</si>
  <si>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</si>
  <si>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</si>
  <si>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</si>
  <si>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</si>
  <si>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</si>
  <si>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</si>
  <si>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4,35€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</si>
  <si>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</si>
  <si>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</si>
  <si>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</si>
  <si>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</si>
  <si>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</si>
  <si>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13252:2016</t>
  </si>
  <si>
    <t xml:space="preserve">2+/4</t>
  </si>
  <si>
    <t xml:space="preserve">Geotextiles y productos relacionados. Características requeridas para su uso en sistemas de drenaje.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</si>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</sst>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1.19" customWidth="1"/>
    <col min="4" max="4" width="7.65" customWidth="1"/>
    <col min="5" max="5" width="67.49" customWidth="1"/>
    <col min="6" max="6" width="1.87" customWidth="1"/>
    <col min="7" max="7" width="12.75" customWidth="1"/>
    <col min="8" max="8" width="2.04" customWidth="1"/>
    <col min="9" max="9" width="12.24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/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1.77</v>
      </c>
      <c r="G10" s="11"/>
      <c r="H10" s="11"/>
      <c r="I10" s="12">
        <v>19.35</v>
      </c>
      <c r="J10" s="12">
        <f ca="1">ROUND(INDIRECT(ADDRESS(ROW()+(0), COLUMN()+(-4), 1))*INDIRECT(ADDRESS(ROW()+(0), COLUMN()+(-1), 1)), 2)</f>
        <v>34.25</v>
      </c>
    </row>
    <row r="11" spans="1:10" ht="55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6.3</v>
      </c>
      <c r="G11" s="13"/>
      <c r="H11" s="13"/>
      <c r="I11" s="14">
        <v>1.11</v>
      </c>
      <c r="J11" s="14">
        <f ca="1">ROUND(INDIRECT(ADDRESS(ROW()+(0), COLUMN()+(-4), 1))*INDIRECT(ADDRESS(ROW()+(0), COLUMN()+(-1), 1)), 2)</f>
        <v>6.99</v>
      </c>
    </row>
    <row r="12" spans="1:10" ht="13.50" thickBot="1" customHeight="1">
      <c r="A12" s="15"/>
      <c r="B12" s="15"/>
      <c r="C12" s="15"/>
      <c r="D12" s="15"/>
      <c r="E12" s="15"/>
      <c r="F12" s="9" t="s">
        <v>18</v>
      </c>
      <c r="G12" s="9"/>
      <c r="H12" s="9"/>
      <c r="I12" s="9"/>
      <c r="J12" s="17">
        <f ca="1">ROUND(SUM(INDIRECT(ADDRESS(ROW()+(-1), COLUMN()+(0), 1)),INDIRECT(ADDRESS(ROW()+(-2), COLUMN()+(0), 1))), 2)</f>
        <v>41.24</v>
      </c>
    </row>
    <row r="13" spans="1:10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8"/>
      <c r="H13" s="18"/>
      <c r="I13" s="15"/>
      <c r="J13" s="15"/>
    </row>
    <row r="14" spans="1:10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0.198</v>
      </c>
      <c r="G14" s="11"/>
      <c r="H14" s="11"/>
      <c r="I14" s="12">
        <v>10.58</v>
      </c>
      <c r="J14" s="12">
        <f ca="1">ROUND(INDIRECT(ADDRESS(ROW()+(0), COLUMN()+(-4), 1))*INDIRECT(ADDRESS(ROW()+(0), COLUMN()+(-1), 1)), 2)</f>
        <v>2.09</v>
      </c>
    </row>
    <row r="15" spans="1:10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0.385</v>
      </c>
      <c r="G15" s="13"/>
      <c r="H15" s="13"/>
      <c r="I15" s="14">
        <v>4</v>
      </c>
      <c r="J15" s="14">
        <f ca="1">ROUND(INDIRECT(ADDRESS(ROW()+(0), COLUMN()+(-4), 1))*INDIRECT(ADDRESS(ROW()+(0), COLUMN()+(-1), 1)), 2)</f>
        <v>1.54</v>
      </c>
    </row>
    <row r="16" spans="1:10" ht="13.50" thickBot="1" customHeight="1">
      <c r="A16" s="15"/>
      <c r="B16" s="15"/>
      <c r="C16" s="15"/>
      <c r="D16" s="15"/>
      <c r="E16" s="15"/>
      <c r="F16" s="9" t="s">
        <v>26</v>
      </c>
      <c r="G16" s="9"/>
      <c r="H16" s="9"/>
      <c r="I16" s="9"/>
      <c r="J16" s="17">
        <f ca="1">ROUND(SUM(INDIRECT(ADDRESS(ROW()+(-1), COLUMN()+(0), 1)),INDIRECT(ADDRESS(ROW()+(-2), COLUMN()+(0), 1))), 2)</f>
        <v>3.63</v>
      </c>
    </row>
    <row r="17" spans="1:10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</row>
    <row r="18" spans="1:10" ht="13.50" thickBot="1" customHeight="1">
      <c r="A18" s="1" t="s">
        <v>28</v>
      </c>
      <c r="B18" s="1"/>
      <c r="C18" s="1"/>
      <c r="D18" s="10" t="s">
        <v>29</v>
      </c>
      <c r="E18" s="1" t="s">
        <v>30</v>
      </c>
      <c r="F18" s="11">
        <v>1.43</v>
      </c>
      <c r="G18" s="11"/>
      <c r="H18" s="11"/>
      <c r="I18" s="12">
        <v>22.13</v>
      </c>
      <c r="J18" s="12">
        <f ca="1">ROUND(INDIRECT(ADDRESS(ROW()+(0), COLUMN()+(-4), 1))*INDIRECT(ADDRESS(ROW()+(0), COLUMN()+(-1), 1)), 2)</f>
        <v>31.65</v>
      </c>
    </row>
    <row r="19" spans="1:10" ht="13.50" thickBot="1" customHeight="1">
      <c r="A19" s="1" t="s">
        <v>31</v>
      </c>
      <c r="B19" s="1"/>
      <c r="C19" s="1"/>
      <c r="D19" s="10" t="s">
        <v>32</v>
      </c>
      <c r="E19" s="1" t="s">
        <v>33</v>
      </c>
      <c r="F19" s="13">
        <v>1.43</v>
      </c>
      <c r="G19" s="13"/>
      <c r="H19" s="13"/>
      <c r="I19" s="14">
        <v>21.02</v>
      </c>
      <c r="J19" s="14">
        <f ca="1">ROUND(INDIRECT(ADDRESS(ROW()+(0), COLUMN()+(-4), 1))*INDIRECT(ADDRESS(ROW()+(0), COLUMN()+(-1), 1)), 2)</f>
        <v>30.06</v>
      </c>
    </row>
    <row r="20" spans="1:10" ht="13.50" thickBot="1" customHeight="1">
      <c r="A20" s="15"/>
      <c r="B20" s="15"/>
      <c r="C20" s="15"/>
      <c r="D20" s="15"/>
      <c r="E20" s="15"/>
      <c r="F20" s="9" t="s">
        <v>34</v>
      </c>
      <c r="G20" s="9"/>
      <c r="H20" s="9"/>
      <c r="I20" s="9"/>
      <c r="J20" s="17">
        <f ca="1">ROUND(SUM(INDIRECT(ADDRESS(ROW()+(-1), COLUMN()+(0), 1)),INDIRECT(ADDRESS(ROW()+(-2), COLUMN()+(0), 1))), 2)</f>
        <v>61.71</v>
      </c>
    </row>
    <row r="21" spans="1:10" ht="13.50" thickBot="1" customHeight="1">
      <c r="A21" s="15">
        <v>4</v>
      </c>
      <c r="B21" s="15"/>
      <c r="C21" s="15"/>
      <c r="D21" s="15"/>
      <c r="E21" s="18" t="s">
        <v>35</v>
      </c>
      <c r="F21" s="18"/>
      <c r="G21" s="18"/>
      <c r="H21" s="18"/>
      <c r="I21" s="15"/>
      <c r="J21" s="15"/>
    </row>
    <row r="22" spans="1:10" ht="13.50" thickBot="1" customHeight="1">
      <c r="A22" s="19"/>
      <c r="B22" s="19"/>
      <c r="C22" s="19"/>
      <c r="D22" s="20" t="s">
        <v>36</v>
      </c>
      <c r="E22" s="19" t="s">
        <v>37</v>
      </c>
      <c r="F22" s="13">
        <v>2</v>
      </c>
      <c r="G22" s="13"/>
      <c r="H22" s="13"/>
      <c r="I22" s="14">
        <f ca="1">ROUND(SUM(INDIRECT(ADDRESS(ROW()+(-2), COLUMN()+(1), 1)),INDIRECT(ADDRESS(ROW()+(-6), COLUMN()+(1), 1)),INDIRECT(ADDRESS(ROW()+(-10), COLUMN()+(1), 1))), 2)</f>
        <v>106.58</v>
      </c>
      <c r="J22" s="14">
        <f ca="1">ROUND(INDIRECT(ADDRESS(ROW()+(0), COLUMN()+(-4), 1))*INDIRECT(ADDRESS(ROW()+(0), COLUMN()+(-1), 1))/100, 2)</f>
        <v>2.13</v>
      </c>
    </row>
    <row r="23" spans="1:10" ht="13.50" thickBot="1" customHeight="1">
      <c r="A23" s="21" t="s">
        <v>38</v>
      </c>
      <c r="B23" s="21"/>
      <c r="C23" s="21"/>
      <c r="D23" s="22"/>
      <c r="E23" s="23"/>
      <c r="F23" s="24" t="s">
        <v>39</v>
      </c>
      <c r="G23" s="24"/>
      <c r="H23" s="24"/>
      <c r="I23" s="25"/>
      <c r="J23" s="26">
        <f ca="1">ROUND(SUM(INDIRECT(ADDRESS(ROW()+(-1), COLUMN()+(0), 1)),INDIRECT(ADDRESS(ROW()+(-3), COLUMN()+(0), 1)),INDIRECT(ADDRESS(ROW()+(-7), COLUMN()+(0), 1)),INDIRECT(ADDRESS(ROW()+(-11), COLUMN()+(0), 1))), 2)</f>
        <v>108.71</v>
      </c>
    </row>
    <row r="26" spans="1:10" ht="13.50" thickBot="1" customHeight="1">
      <c r="A26" s="27" t="s">
        <v>40</v>
      </c>
      <c r="B26" s="27"/>
      <c r="C26" s="27"/>
      <c r="D26" s="27"/>
      <c r="E26" s="27"/>
      <c r="F26" s="27"/>
      <c r="G26" s="27" t="s">
        <v>41</v>
      </c>
      <c r="H26" s="27" t="s">
        <v>42</v>
      </c>
      <c r="I26" s="27"/>
      <c r="J26" s="27" t="s">
        <v>43</v>
      </c>
    </row>
    <row r="27" spans="1:10" ht="13.50" thickBot="1" customHeight="1">
      <c r="A27" s="28" t="s">
        <v>44</v>
      </c>
      <c r="B27" s="28"/>
      <c r="C27" s="28"/>
      <c r="D27" s="28"/>
      <c r="E27" s="28"/>
      <c r="F27" s="28"/>
      <c r="G27" s="29">
        <v>1.03202e+006</v>
      </c>
      <c r="H27" s="29">
        <v>1.03202e+006</v>
      </c>
      <c r="I27" s="29"/>
      <c r="J27" s="29" t="s">
        <v>45</v>
      </c>
    </row>
    <row r="28" spans="1:10" ht="13.50" thickBot="1" customHeight="1">
      <c r="A28" s="30" t="s">
        <v>46</v>
      </c>
      <c r="B28" s="30"/>
      <c r="C28" s="30"/>
      <c r="D28" s="30"/>
      <c r="E28" s="30"/>
      <c r="F28" s="30"/>
      <c r="G28" s="31"/>
      <c r="H28" s="31"/>
      <c r="I28" s="31"/>
      <c r="J28" s="31"/>
    </row>
    <row r="31" spans="1:1" ht="33.75" thickBot="1" customHeight="1">
      <c r="A31" s="1" t="s">
        <v>47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48</v>
      </c>
      <c r="B32" s="1"/>
      <c r="C32" s="1"/>
      <c r="D32" s="1"/>
      <c r="E32" s="1"/>
      <c r="F32" s="1"/>
      <c r="G32" s="1"/>
      <c r="H32" s="1"/>
      <c r="I32" s="1"/>
      <c r="J32" s="1"/>
    </row>
    <row r="33" spans="1:1" ht="33.75" thickBot="1" customHeight="1">
      <c r="A33" s="1" t="s">
        <v>49</v>
      </c>
      <c r="B33" s="1"/>
      <c r="C33" s="1"/>
      <c r="D33" s="1"/>
      <c r="E33" s="1"/>
      <c r="F33" s="1"/>
      <c r="G33" s="1"/>
      <c r="H33" s="1"/>
      <c r="I33" s="1"/>
      <c r="J33" s="1"/>
    </row>
  </sheetData>
  <mergeCells count="45">
    <mergeCell ref="A1:J1"/>
    <mergeCell ref="C3:J3"/>
    <mergeCell ref="A5:J5"/>
    <mergeCell ref="A8:C8"/>
    <mergeCell ref="F8:H8"/>
    <mergeCell ref="A9:C9"/>
    <mergeCell ref="E9:H9"/>
    <mergeCell ref="A10:C10"/>
    <mergeCell ref="F10:H10"/>
    <mergeCell ref="A11:C11"/>
    <mergeCell ref="F11:H11"/>
    <mergeCell ref="A12:C12"/>
    <mergeCell ref="F12:I12"/>
    <mergeCell ref="A13:C13"/>
    <mergeCell ref="E13:H13"/>
    <mergeCell ref="A14:C14"/>
    <mergeCell ref="F14:H14"/>
    <mergeCell ref="A15:C15"/>
    <mergeCell ref="F15:H15"/>
    <mergeCell ref="A16:C16"/>
    <mergeCell ref="F16:I16"/>
    <mergeCell ref="A17:C17"/>
    <mergeCell ref="E17:H17"/>
    <mergeCell ref="A18:C18"/>
    <mergeCell ref="F18:H18"/>
    <mergeCell ref="A19:C19"/>
    <mergeCell ref="F19:H19"/>
    <mergeCell ref="A20:C20"/>
    <mergeCell ref="F20:I20"/>
    <mergeCell ref="A21:C21"/>
    <mergeCell ref="E21:H21"/>
    <mergeCell ref="A22:C22"/>
    <mergeCell ref="F22:H22"/>
    <mergeCell ref="A23:E23"/>
    <mergeCell ref="F23:I23"/>
    <mergeCell ref="A26:F26"/>
    <mergeCell ref="H26:I26"/>
    <mergeCell ref="A27:F27"/>
    <mergeCell ref="G27:G28"/>
    <mergeCell ref="H27:I28"/>
    <mergeCell ref="J27:J28"/>
    <mergeCell ref="A28:F28"/>
    <mergeCell ref="A31:J31"/>
    <mergeCell ref="A32:J32"/>
    <mergeCell ref="A33:J33"/>
  </mergeCells>
  <pageMargins left="0.147638" right="0.147638" top="0.206693" bottom="0.206693" header="0.0" footer="0.0"/>
  <pageSetup paperSize="9" orientation="portrait"/>
  <rowBreaks count="0" manualBreakCount="0">
    </rowBreaks>
</worksheet>
</file>