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<sst xmlns="http://schemas.openxmlformats.org/spreadsheetml/2006/main" count="36" uniqueCount="36">
  <si>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</si>
  <si>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MBG020</t>
  </si>
  <si>
    <t xml:space="preserve">m³</t>
  </si>
  <si>
    <t xml:space="preserve">Subbase granular.</t>
  </si>
  <si>
    <r>
      <rPr>
        <sz val="8.25"/>
        <color rgb="FF000000"/>
        <rFont val="Arial"/>
        <family val="2"/>
      </rPr>
      <t xml:space="preserve">Subbase granular con grava 20/30 mm, y compactación al 95% del Proctor Modificado con medios mecánicos, en tongadas de 30 cm de espesor, hasta alcanzar una densidad seca no inferior al al 95% del Proctor Modificado de la máxima obtenida en el ensayo Proctor Modificado, realizado según UNE 103501, para mejora de las propiedades resistentes del terreno. El precio no incluye la realización del ensayo Proctor Modificado.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</si>
  <si>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</si>
  <si>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</si>
  <si>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</si>
  <si>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</si>
  <si>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</si>
  <si>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</si>
  <si>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</si>
  <si>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mt01arr010b</t>
  </si>
  <si>
    <t xml:space="preserve">t</t>
  </si>
  <si>
    <t xml:space="preserve">Grava de cantera, de 20 a 30 mm de diámetro.</t>
  </si>
  <si>
    <t xml:space="preserve">Subtotal materiales:</t>
  </si>
  <si>
    <t xml:space="preserve">Equipo y maquinaria</t>
  </si>
  <si>
    <t xml:space="preserve">mq02rot030b</t>
  </si>
  <si>
    <t xml:space="preserve">h</t>
  </si>
  <si>
    <t xml:space="preserve">Compactador tándem autopropulsado, de 63 kW, de 9,65 t, anchura de trabajo 168 cm.</t>
  </si>
  <si>
    <t xml:space="preserve">mq04dua020b</t>
  </si>
  <si>
    <t xml:space="preserve">h</t>
  </si>
  <si>
    <t xml:space="preserve">Dumper de descarga frontal de 2 t de carga útil.</t>
  </si>
  <si>
    <t xml:space="preserve">mq02cia020j</t>
  </si>
  <si>
    <t xml:space="preserve">h</t>
  </si>
  <si>
    <t xml:space="preserve">Camión cisterna, de 8 m³ de capacidad.</t>
  </si>
  <si>
    <t xml:space="preserve">Subtotal equipo y maquinaria:</t>
  </si>
  <si>
    <t xml:space="preserve">Mano de obra</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</si>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</sst>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25" customWidth="1"/>
    <col min="3" max="3" width="2.04" customWidth="1"/>
    <col min="4" max="4" width="5.61" customWidth="1"/>
    <col min="5" max="5" width="70.04" customWidth="1"/>
    <col min="6" max="6" width="16.15" customWidth="1"/>
    <col min="7" max="7" width="12.75"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2">
        <v>2.1</v>
      </c>
      <c r="G10" s="14">
        <v>11.75</v>
      </c>
      <c r="H10" s="14">
        <f ca="1">ROUND(INDIRECT(ADDRESS(ROW()+(0), COLUMN()+(-2), 1))*INDIRECT(ADDRESS(ROW()+(0), COLUMN()+(-1), 1)), 2)</f>
        <v>24.68</v>
      </c>
    </row>
    <row r="11" spans="1:8" ht="13.50" thickBot="1" customHeight="1">
      <c r="A11" s="15"/>
      <c r="B11" s="15"/>
      <c r="C11" s="15"/>
      <c r="D11" s="15"/>
      <c r="E11" s="15"/>
      <c r="F11" s="9" t="s">
        <v>15</v>
      </c>
      <c r="G11" s="9"/>
      <c r="H11" s="17">
        <f ca="1">ROUND(SUM(INDIRECT(ADDRESS(ROW()+(-1), COLUMN()+(0), 1))), 2)</f>
        <v>24.68</v>
      </c>
    </row>
    <row r="12" spans="1:8" ht="13.50" thickBot="1" customHeight="1">
      <c r="A12" s="15">
        <v>2</v>
      </c>
      <c r="B12" s="15"/>
      <c r="C12" s="15"/>
      <c r="D12" s="15"/>
      <c r="E12" s="18" t="s">
        <v>16</v>
      </c>
      <c r="F12" s="18"/>
      <c r="G12" s="15"/>
      <c r="H12" s="15"/>
    </row>
    <row r="13" spans="1:8" ht="24.00" thickBot="1" customHeight="1">
      <c r="A13" s="1" t="s">
        <v>17</v>
      </c>
      <c r="B13" s="1"/>
      <c r="C13" s="10" t="s">
        <v>18</v>
      </c>
      <c r="D13" s="10"/>
      <c r="E13" s="1" t="s">
        <v>19</v>
      </c>
      <c r="F13" s="11">
        <v>0.11</v>
      </c>
      <c r="G13" s="13">
        <v>46.83</v>
      </c>
      <c r="H13" s="13">
        <f ca="1">ROUND(INDIRECT(ADDRESS(ROW()+(0), COLUMN()+(-2), 1))*INDIRECT(ADDRESS(ROW()+(0), COLUMN()+(-1), 1)), 2)</f>
        <v>5.15</v>
      </c>
    </row>
    <row r="14" spans="1:8" ht="13.50" thickBot="1" customHeight="1">
      <c r="A14" s="1" t="s">
        <v>20</v>
      </c>
      <c r="B14" s="1"/>
      <c r="C14" s="10" t="s">
        <v>21</v>
      </c>
      <c r="D14" s="10"/>
      <c r="E14" s="1" t="s">
        <v>22</v>
      </c>
      <c r="F14" s="11">
        <v>0.11</v>
      </c>
      <c r="G14" s="13">
        <v>10.58</v>
      </c>
      <c r="H14" s="13">
        <f ca="1">ROUND(INDIRECT(ADDRESS(ROW()+(0), COLUMN()+(-2), 1))*INDIRECT(ADDRESS(ROW()+(0), COLUMN()+(-1), 1)), 2)</f>
        <v>1.16</v>
      </c>
    </row>
    <row r="15" spans="1:8" ht="13.50" thickBot="1" customHeight="1">
      <c r="A15" s="1" t="s">
        <v>23</v>
      </c>
      <c r="B15" s="1"/>
      <c r="C15" s="10" t="s">
        <v>24</v>
      </c>
      <c r="D15" s="10"/>
      <c r="E15" s="1" t="s">
        <v>25</v>
      </c>
      <c r="F15" s="12">
        <v>0.011</v>
      </c>
      <c r="G15" s="14">
        <v>121.25</v>
      </c>
      <c r="H15" s="14">
        <f ca="1">ROUND(INDIRECT(ADDRESS(ROW()+(0), COLUMN()+(-2), 1))*INDIRECT(ADDRESS(ROW()+(0), COLUMN()+(-1), 1)), 2)</f>
        <v>1.33</v>
      </c>
    </row>
    <row r="16" spans="1:8" ht="13.50" thickBot="1" customHeight="1">
      <c r="A16" s="15"/>
      <c r="B16" s="15"/>
      <c r="C16" s="15"/>
      <c r="D16" s="15"/>
      <c r="E16" s="15"/>
      <c r="F16" s="9" t="s">
        <v>26</v>
      </c>
      <c r="G16" s="9"/>
      <c r="H16" s="17">
        <f ca="1">ROUND(SUM(INDIRECT(ADDRESS(ROW()+(-1), COLUMN()+(0), 1)),INDIRECT(ADDRESS(ROW()+(-2), COLUMN()+(0), 1)),INDIRECT(ADDRESS(ROW()+(-3), COLUMN()+(0), 1))), 2)</f>
        <v>7.64</v>
      </c>
    </row>
    <row r="17" spans="1:8" ht="13.50" thickBot="1" customHeight="1">
      <c r="A17" s="15">
        <v>3</v>
      </c>
      <c r="B17" s="15"/>
      <c r="C17" s="15"/>
      <c r="D17" s="15"/>
      <c r="E17" s="18" t="s">
        <v>27</v>
      </c>
      <c r="F17" s="18"/>
      <c r="G17" s="15"/>
      <c r="H17" s="15"/>
    </row>
    <row r="18" spans="1:8" ht="13.50" thickBot="1" customHeight="1">
      <c r="A18" s="1" t="s">
        <v>28</v>
      </c>
      <c r="B18" s="1"/>
      <c r="C18" s="10" t="s">
        <v>29</v>
      </c>
      <c r="D18" s="10"/>
      <c r="E18" s="1" t="s">
        <v>30</v>
      </c>
      <c r="F18" s="12">
        <v>0.198</v>
      </c>
      <c r="G18" s="14">
        <v>21.69</v>
      </c>
      <c r="H18" s="14">
        <f ca="1">ROUND(INDIRECT(ADDRESS(ROW()+(0), COLUMN()+(-2), 1))*INDIRECT(ADDRESS(ROW()+(0), COLUMN()+(-1), 1)), 2)</f>
        <v>4.29</v>
      </c>
    </row>
    <row r="19" spans="1:8" ht="13.50" thickBot="1" customHeight="1">
      <c r="A19" s="15"/>
      <c r="B19" s="15"/>
      <c r="C19" s="15"/>
      <c r="D19" s="15"/>
      <c r="E19" s="15"/>
      <c r="F19" s="9" t="s">
        <v>31</v>
      </c>
      <c r="G19" s="9"/>
      <c r="H19" s="17">
        <f ca="1">ROUND(SUM(INDIRECT(ADDRESS(ROW()+(-1), COLUMN()+(0), 1))), 2)</f>
        <v>4.29</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2">
        <v>2</v>
      </c>
      <c r="G21" s="14">
        <f ca="1">ROUND(SUM(INDIRECT(ADDRESS(ROW()+(-2), COLUMN()+(1), 1)),INDIRECT(ADDRESS(ROW()+(-5), COLUMN()+(1), 1)),INDIRECT(ADDRESS(ROW()+(-10), COLUMN()+(1), 1))), 2)</f>
        <v>36.61</v>
      </c>
      <c r="H21" s="14">
        <f ca="1">ROUND(INDIRECT(ADDRESS(ROW()+(0), COLUMN()+(-2), 1))*INDIRECT(ADDRESS(ROW()+(0), COLUMN()+(-1), 1))/100, 2)</f>
        <v>0.73</v>
      </c>
    </row>
    <row r="22" spans="1:8" ht="13.50" thickBot="1" customHeight="1">
      <c r="A22" s="8"/>
      <c r="B22" s="8"/>
      <c r="C22" s="8"/>
      <c r="D22" s="8"/>
      <c r="E22" s="8"/>
      <c r="F22" s="21" t="s">
        <v>35</v>
      </c>
      <c r="G22" s="21"/>
      <c r="H22" s="22">
        <f ca="1">ROUND(SUM(INDIRECT(ADDRESS(ROW()+(-1), COLUMN()+(0), 1)),INDIRECT(ADDRESS(ROW()+(-3), COLUMN()+(0), 1)),INDIRECT(ADDRESS(ROW()+(-6), COLUMN()+(0), 1)),INDIRECT(ADDRESS(ROW()+(-11), COLUMN()+(0), 1))), 2)</f>
        <v>37.34</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