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<sst xmlns="http://schemas.openxmlformats.org/spreadsheetml/2006/main" count="65" uniqueCount="65">
  <si>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</si>
  <si>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MPD202</t>
  </si>
  <si>
    <t xml:space="preserve">m²</t>
  </si>
  <si>
    <t xml:space="preserve">Pavimento drenante, con rejilla alveolar y árido. Sistema Eccogravel "PROJAR".</t>
  </si>
  <si>
    <r>
      <rPr>
        <sz val="8.25"/>
        <color rgb="FF000000"/>
        <rFont val="Arial"/>
        <family val="2"/>
      </rPr>
      <t xml:space="preserve">Pavimento drenante, para tráfico rodado, con una resistencia a compresión de 400 N/mm² y una capacidad drenante de 16,2 l/(m²·min), sistema Eccogravel "PROJAR", formado por capa de drenaje compactada de grava filtrante sin clasificar, de 20 cm de espesor, geotextil de polipropileno, Geoland HT 400 "SOPREMA", (400 g/m²), capa de nivelación compactada de arena con granulometría de 0 a 5 mm de diámetro, limpia, de 2 cm de espesor, rejilla alveolar de polietileno de alta densidad (HDPE), Eccogravel ST40 "PROJAR", de 160x120x4 cm, color blanco, con geotextil de polipropileno incorporado en una de sus caras y capa de relleno de grava caliza seleccionada de machaqueo, color, con granulometría de 8 a 16 mm de diámetro, de 5 cm de espesor cubriendo la rejilla alveolar.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</si>
  <si>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</si>
  <si>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</si>
  <si>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</si>
  <si>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</si>
  <si>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</si>
  <si>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</si>
  <si>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</si>
  <si>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</si>
  <si>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</si>
  <si>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</si>
  <si>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mt14gso030kjCb</t>
  </si>
  <si>
    <t xml:space="preserve">m²</t>
  </si>
  <si>
    <t xml:space="preserve">Geotextil no tejido sintético, termosoldado, de polipropileno, Geoland HT 400 "SOPREMA", con una resistencia a la tracción longitudinal de 28 kN/m, una resistencia a la tracción transversal de 32 kN/m, una apertura de cono al ensayo de perforación dinámica según UNE-EN ISO 13433 inferior a 4 mm, resistencia CBR a punzonamiento 1,5 kN y una masa superficial de 400 g/m², según UNE-EN 13252.</t>
  </si>
  <si>
    <t xml:space="preserve">mt01ara010a</t>
  </si>
  <si>
    <t xml:space="preserve">m³</t>
  </si>
  <si>
    <t xml:space="preserve">Arena con granulometría de 0 a 5 mm de diámetro, limpia.</t>
  </si>
  <si>
    <t xml:space="preserve">mt18rap010g</t>
  </si>
  <si>
    <t xml:space="preserve">m²</t>
  </si>
  <si>
    <t xml:space="preserve">Rejilla alveolar de polietileno de alta densidad (HDPE), Eccogravel ST40 "PROJAR", de 160x120x4 cm, color blanco, con geotextil de polipropileno incorporado en una de sus caras, para estabilización de pavimentos drenantes con árido.</t>
  </si>
  <si>
    <t xml:space="preserve">mt01arp030e</t>
  </si>
  <si>
    <t xml:space="preserve">m³</t>
  </si>
  <si>
    <t xml:space="preserve">Grava caliza seleccionada de machaqueo, color, con granulometría de 8 a 16 mm de diámetro.</t>
  </si>
  <si>
    <t xml:space="preserve">Subtotal materiales:</t>
  </si>
  <si>
    <t xml:space="preserve">Equipo y maquinaria</t>
  </si>
  <si>
    <t xml:space="preserve">mq01pan070b</t>
  </si>
  <si>
    <t xml:space="preserve">h</t>
  </si>
  <si>
    <t xml:space="preserve">Mini pala cargadora sobre neumáticos, de 52 kW/1 m³ kW.</t>
  </si>
  <si>
    <t xml:space="preserve">mq02rod010d</t>
  </si>
  <si>
    <t xml:space="preserve">h</t>
  </si>
  <si>
    <t xml:space="preserve">Bandeja vibrante de guiado manual, de 300 kg, anchura de trabajo 70 cm, reversible.</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</si>
  <si>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</si>
  <si>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</si>
  <si>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</si>
  <si>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</si>
  <si>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</si>
  <si>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</si>
  <si>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</si>
  <si>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</si>
  <si>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</si>
  <si>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</si>
  <si>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</si>
  <si>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</si>
  <si>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</si>
  <si>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</si>
  <si>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</si>
  <si>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</si>
  <si>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</si>
  <si>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</si>
  <si>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8,02€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</si>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</sst>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8.17"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0.2</v>
      </c>
      <c r="F10" s="11"/>
      <c r="G10" s="11"/>
      <c r="H10" s="12">
        <v>19.35</v>
      </c>
      <c r="I10" s="12">
        <f ca="1">ROUND(INDIRECT(ADDRESS(ROW()+(0), COLUMN()+(-4), 1))*INDIRECT(ADDRESS(ROW()+(0), COLUMN()+(-1), 1)), 2)</f>
        <v>3.87</v>
      </c>
    </row>
    <row r="11" spans="1:9" ht="66.00" thickBot="1" customHeight="1">
      <c r="A11" s="1" t="s">
        <v>15</v>
      </c>
      <c r="B11" s="1"/>
      <c r="C11" s="10" t="s">
        <v>16</v>
      </c>
      <c r="D11" s="1" t="s">
        <v>17</v>
      </c>
      <c r="E11" s="11">
        <v>1.05</v>
      </c>
      <c r="F11" s="11"/>
      <c r="G11" s="11"/>
      <c r="H11" s="12">
        <v>3.69</v>
      </c>
      <c r="I11" s="12">
        <f ca="1">ROUND(INDIRECT(ADDRESS(ROW()+(0), COLUMN()+(-4), 1))*INDIRECT(ADDRESS(ROW()+(0), COLUMN()+(-1), 1)), 2)</f>
        <v>3.87</v>
      </c>
    </row>
    <row r="12" spans="1:9" ht="13.50" thickBot="1" customHeight="1">
      <c r="A12" s="1" t="s">
        <v>18</v>
      </c>
      <c r="B12" s="1"/>
      <c r="C12" s="10" t="s">
        <v>19</v>
      </c>
      <c r="D12" s="1" t="s">
        <v>20</v>
      </c>
      <c r="E12" s="11">
        <v>0.02</v>
      </c>
      <c r="F12" s="11"/>
      <c r="G12" s="11"/>
      <c r="H12" s="12">
        <v>14.61</v>
      </c>
      <c r="I12" s="12">
        <f ca="1">ROUND(INDIRECT(ADDRESS(ROW()+(0), COLUMN()+(-4), 1))*INDIRECT(ADDRESS(ROW()+(0), COLUMN()+(-1), 1)), 2)</f>
        <v>0.29</v>
      </c>
    </row>
    <row r="13" spans="1:9" ht="45.00" thickBot="1" customHeight="1">
      <c r="A13" s="1" t="s">
        <v>21</v>
      </c>
      <c r="B13" s="1"/>
      <c r="C13" s="10" t="s">
        <v>22</v>
      </c>
      <c r="D13" s="1" t="s">
        <v>23</v>
      </c>
      <c r="E13" s="11">
        <v>1.05</v>
      </c>
      <c r="F13" s="11"/>
      <c r="G13" s="11"/>
      <c r="H13" s="12">
        <v>26.2</v>
      </c>
      <c r="I13" s="12">
        <f ca="1">ROUND(INDIRECT(ADDRESS(ROW()+(0), COLUMN()+(-4), 1))*INDIRECT(ADDRESS(ROW()+(0), COLUMN()+(-1), 1)), 2)</f>
        <v>27.51</v>
      </c>
    </row>
    <row r="14" spans="1:9" ht="24.00" thickBot="1" customHeight="1">
      <c r="A14" s="1" t="s">
        <v>24</v>
      </c>
      <c r="B14" s="1"/>
      <c r="C14" s="10" t="s">
        <v>25</v>
      </c>
      <c r="D14" s="1" t="s">
        <v>26</v>
      </c>
      <c r="E14" s="13">
        <v>0.05</v>
      </c>
      <c r="F14" s="13"/>
      <c r="G14" s="13"/>
      <c r="H14" s="14">
        <v>28.83</v>
      </c>
      <c r="I14" s="14">
        <f ca="1">ROUND(INDIRECT(ADDRESS(ROW()+(0), COLUMN()+(-4), 1))*INDIRECT(ADDRESS(ROW()+(0), COLUMN()+(-1), 1)), 2)</f>
        <v>1.44</v>
      </c>
    </row>
    <row r="15" spans="1:9" ht="13.50" thickBot="1" customHeight="1">
      <c r="A15" s="15"/>
      <c r="B15" s="15"/>
      <c r="C15" s="15"/>
      <c r="D15" s="15"/>
      <c r="E15" s="9" t="s">
        <v>27</v>
      </c>
      <c r="F15" s="9"/>
      <c r="G15" s="9"/>
      <c r="H15" s="9"/>
      <c r="I15" s="17">
        <f ca="1">ROUND(SUM(INDIRECT(ADDRESS(ROW()+(-1), COLUMN()+(0), 1)),INDIRECT(ADDRESS(ROW()+(-2), COLUMN()+(0), 1)),INDIRECT(ADDRESS(ROW()+(-3), COLUMN()+(0), 1)),INDIRECT(ADDRESS(ROW()+(-4), COLUMN()+(0), 1)),INDIRECT(ADDRESS(ROW()+(-5), COLUMN()+(0), 1))), 2)</f>
        <v>36.98</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1">
        <v>0.026</v>
      </c>
      <c r="F17" s="11"/>
      <c r="G17" s="11"/>
      <c r="H17" s="12">
        <v>37.53</v>
      </c>
      <c r="I17" s="12">
        <f ca="1">ROUND(INDIRECT(ADDRESS(ROW()+(0), COLUMN()+(-4), 1))*INDIRECT(ADDRESS(ROW()+(0), COLUMN()+(-1), 1)), 2)</f>
        <v>0.98</v>
      </c>
    </row>
    <row r="18" spans="1:9" ht="24.00" thickBot="1" customHeight="1">
      <c r="A18" s="1" t="s">
        <v>32</v>
      </c>
      <c r="B18" s="1"/>
      <c r="C18" s="10" t="s">
        <v>33</v>
      </c>
      <c r="D18" s="1" t="s">
        <v>34</v>
      </c>
      <c r="E18" s="13">
        <v>0.029</v>
      </c>
      <c r="F18" s="13"/>
      <c r="G18" s="13"/>
      <c r="H18" s="14">
        <v>7.3</v>
      </c>
      <c r="I18" s="14">
        <f ca="1">ROUND(INDIRECT(ADDRESS(ROW()+(0), COLUMN()+(-4), 1))*INDIRECT(ADDRESS(ROW()+(0), COLUMN()+(-1), 1)), 2)</f>
        <v>0.21</v>
      </c>
    </row>
    <row r="19" spans="1:9" ht="13.50" thickBot="1" customHeight="1">
      <c r="A19" s="15"/>
      <c r="B19" s="15"/>
      <c r="C19" s="15"/>
      <c r="D19" s="15"/>
      <c r="E19" s="9" t="s">
        <v>35</v>
      </c>
      <c r="F19" s="9"/>
      <c r="G19" s="9"/>
      <c r="H19" s="9"/>
      <c r="I19" s="17">
        <f ca="1">ROUND(SUM(INDIRECT(ADDRESS(ROW()+(-1), COLUMN()+(0), 1)),INDIRECT(ADDRESS(ROW()+(-2), COLUMN()+(0), 1))), 2)</f>
        <v>1.19</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0.22</v>
      </c>
      <c r="F21" s="11"/>
      <c r="G21" s="11"/>
      <c r="H21" s="12">
        <v>23.1</v>
      </c>
      <c r="I21" s="12">
        <f ca="1">ROUND(INDIRECT(ADDRESS(ROW()+(0), COLUMN()+(-4), 1))*INDIRECT(ADDRESS(ROW()+(0), COLUMN()+(-1), 1)), 2)</f>
        <v>5.08</v>
      </c>
    </row>
    <row r="22" spans="1:9" ht="13.50" thickBot="1" customHeight="1">
      <c r="A22" s="1" t="s">
        <v>40</v>
      </c>
      <c r="B22" s="1"/>
      <c r="C22" s="10" t="s">
        <v>41</v>
      </c>
      <c r="D22" s="1" t="s">
        <v>42</v>
      </c>
      <c r="E22" s="11">
        <v>0.44</v>
      </c>
      <c r="F22" s="11"/>
      <c r="G22" s="11"/>
      <c r="H22" s="12">
        <v>21.94</v>
      </c>
      <c r="I22" s="12">
        <f ca="1">ROUND(INDIRECT(ADDRESS(ROW()+(0), COLUMN()+(-4), 1))*INDIRECT(ADDRESS(ROW()+(0), COLUMN()+(-1), 1)), 2)</f>
        <v>9.65</v>
      </c>
    </row>
    <row r="23" spans="1:9" ht="13.50" thickBot="1" customHeight="1">
      <c r="A23" s="1" t="s">
        <v>43</v>
      </c>
      <c r="B23" s="1"/>
      <c r="C23" s="10" t="s">
        <v>44</v>
      </c>
      <c r="D23" s="1" t="s">
        <v>45</v>
      </c>
      <c r="E23" s="11">
        <v>0.165</v>
      </c>
      <c r="F23" s="11"/>
      <c r="G23" s="11"/>
      <c r="H23" s="12">
        <v>23.1</v>
      </c>
      <c r="I23" s="12">
        <f ca="1">ROUND(INDIRECT(ADDRESS(ROW()+(0), COLUMN()+(-4), 1))*INDIRECT(ADDRESS(ROW()+(0), COLUMN()+(-1), 1)), 2)</f>
        <v>3.81</v>
      </c>
    </row>
    <row r="24" spans="1:9" ht="13.50" thickBot="1" customHeight="1">
      <c r="A24" s="1" t="s">
        <v>46</v>
      </c>
      <c r="B24" s="1"/>
      <c r="C24" s="10" t="s">
        <v>47</v>
      </c>
      <c r="D24" s="1" t="s">
        <v>48</v>
      </c>
      <c r="E24" s="13">
        <v>0.33</v>
      </c>
      <c r="F24" s="13"/>
      <c r="G24" s="13"/>
      <c r="H24" s="14">
        <v>21.94</v>
      </c>
      <c r="I24" s="14">
        <f ca="1">ROUND(INDIRECT(ADDRESS(ROW()+(0), COLUMN()+(-4), 1))*INDIRECT(ADDRESS(ROW()+(0), COLUMN()+(-1), 1)), 2)</f>
        <v>7.24</v>
      </c>
    </row>
    <row r="25" spans="1:9" ht="13.50" thickBot="1" customHeight="1">
      <c r="A25" s="15"/>
      <c r="B25" s="15"/>
      <c r="C25" s="15"/>
      <c r="D25" s="15"/>
      <c r="E25" s="9" t="s">
        <v>49</v>
      </c>
      <c r="F25" s="9"/>
      <c r="G25" s="9"/>
      <c r="H25" s="9"/>
      <c r="I25" s="17">
        <f ca="1">ROUND(SUM(INDIRECT(ADDRESS(ROW()+(-1), COLUMN()+(0), 1)),INDIRECT(ADDRESS(ROW()+(-2), COLUMN()+(0), 1)),INDIRECT(ADDRESS(ROW()+(-3), COLUMN()+(0), 1)),INDIRECT(ADDRESS(ROW()+(-4), COLUMN()+(0), 1))), 2)</f>
        <v>25.78</v>
      </c>
    </row>
    <row r="26" spans="1:9" ht="13.50" thickBot="1" customHeight="1">
      <c r="A26" s="15">
        <v>4</v>
      </c>
      <c r="B26" s="15"/>
      <c r="C26" s="15"/>
      <c r="D26" s="18" t="s">
        <v>50</v>
      </c>
      <c r="E26" s="18"/>
      <c r="F26" s="18"/>
      <c r="G26" s="18"/>
      <c r="H26" s="15"/>
      <c r="I26" s="15"/>
    </row>
    <row r="27" spans="1:9" ht="13.50" thickBot="1" customHeight="1">
      <c r="A27" s="19"/>
      <c r="B27" s="19"/>
      <c r="C27" s="20" t="s">
        <v>51</v>
      </c>
      <c r="D27" s="19" t="s">
        <v>52</v>
      </c>
      <c r="E27" s="13">
        <v>2</v>
      </c>
      <c r="F27" s="13"/>
      <c r="G27" s="13"/>
      <c r="H27" s="14">
        <f ca="1">ROUND(SUM(INDIRECT(ADDRESS(ROW()+(-2), COLUMN()+(1), 1)),INDIRECT(ADDRESS(ROW()+(-8), COLUMN()+(1), 1)),INDIRECT(ADDRESS(ROW()+(-12), COLUMN()+(1), 1))), 2)</f>
        <v>63.95</v>
      </c>
      <c r="I27" s="14">
        <f ca="1">ROUND(INDIRECT(ADDRESS(ROW()+(0), COLUMN()+(-4), 1))*INDIRECT(ADDRESS(ROW()+(0), COLUMN()+(-1), 1))/100, 2)</f>
        <v>1.28</v>
      </c>
    </row>
    <row r="28" spans="1:9" ht="13.50" thickBot="1" customHeight="1">
      <c r="A28" s="21" t="s">
        <v>53</v>
      </c>
      <c r="B28" s="21"/>
      <c r="C28" s="22"/>
      <c r="D28" s="23"/>
      <c r="E28" s="24" t="s">
        <v>54</v>
      </c>
      <c r="F28" s="24"/>
      <c r="G28" s="24"/>
      <c r="H28" s="25"/>
      <c r="I28" s="26">
        <f ca="1">ROUND(SUM(INDIRECT(ADDRESS(ROW()+(-1), COLUMN()+(0), 1)),INDIRECT(ADDRESS(ROW()+(-3), COLUMN()+(0), 1)),INDIRECT(ADDRESS(ROW()+(-9), COLUMN()+(0), 1)),INDIRECT(ADDRESS(ROW()+(-13), COLUMN()+(0), 1))), 2)</f>
        <v>65.23</v>
      </c>
    </row>
    <row r="31" spans="1:9" ht="13.50" thickBot="1" customHeight="1">
      <c r="A31" s="27" t="s">
        <v>55</v>
      </c>
      <c r="B31" s="27"/>
      <c r="C31" s="27"/>
      <c r="D31" s="27"/>
      <c r="E31" s="27"/>
      <c r="F31" s="27" t="s">
        <v>56</v>
      </c>
      <c r="G31" s="27" t="s">
        <v>57</v>
      </c>
      <c r="H31" s="27"/>
      <c r="I31" s="27" t="s">
        <v>58</v>
      </c>
    </row>
    <row r="32" spans="1:9" ht="13.50" thickBot="1" customHeight="1">
      <c r="A32" s="28" t="s">
        <v>59</v>
      </c>
      <c r="B32" s="28"/>
      <c r="C32" s="28"/>
      <c r="D32" s="28"/>
      <c r="E32" s="28"/>
      <c r="F32" s="29">
        <v>1.03202e+06</v>
      </c>
      <c r="G32" s="29">
        <v>1.03202e+06</v>
      </c>
      <c r="H32" s="29"/>
      <c r="I32" s="29" t="s">
        <v>60</v>
      </c>
    </row>
    <row r="33" spans="1:9" ht="13.50" thickBot="1" customHeight="1">
      <c r="A33" s="30" t="s">
        <v>61</v>
      </c>
      <c r="B33" s="30"/>
      <c r="C33" s="30"/>
      <c r="D33" s="30"/>
      <c r="E33" s="30"/>
      <c r="F33" s="31"/>
      <c r="G33" s="31"/>
      <c r="H33" s="31"/>
      <c r="I33" s="31"/>
    </row>
    <row r="36" spans="1:1" ht="33.75" thickBot="1" customHeight="1">
      <c r="A36" s="1" t="s">
        <v>62</v>
      </c>
      <c r="B36" s="1"/>
      <c r="C36" s="1"/>
      <c r="D36" s="1"/>
      <c r="E36" s="1"/>
      <c r="F36" s="1"/>
      <c r="G36" s="1"/>
      <c r="H36" s="1"/>
      <c r="I36" s="1"/>
    </row>
    <row r="37" spans="1:1" ht="33.75" thickBot="1" customHeight="1">
      <c r="A37" s="1" t="s">
        <v>63</v>
      </c>
      <c r="B37" s="1"/>
      <c r="C37" s="1"/>
      <c r="D37" s="1"/>
      <c r="E37" s="1"/>
      <c r="F37" s="1"/>
      <c r="G37" s="1"/>
      <c r="H37" s="1"/>
      <c r="I37" s="1"/>
    </row>
    <row r="38" spans="1:1" ht="33.75" thickBot="1" customHeight="1">
      <c r="A38" s="1" t="s">
        <v>64</v>
      </c>
      <c r="B38" s="1"/>
      <c r="C38" s="1"/>
      <c r="D38" s="1"/>
      <c r="E38" s="1"/>
      <c r="F38" s="1"/>
      <c r="G38" s="1"/>
      <c r="H38" s="1"/>
      <c r="I38" s="1"/>
    </row>
  </sheetData>
  <mergeCells count="5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H15"/>
    <mergeCell ref="A16:B16"/>
    <mergeCell ref="D16:G16"/>
    <mergeCell ref="A17:B17"/>
    <mergeCell ref="E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G24"/>
    <mergeCell ref="A25:B25"/>
    <mergeCell ref="E25:H25"/>
    <mergeCell ref="A26:B26"/>
    <mergeCell ref="D26:G26"/>
    <mergeCell ref="A27:B27"/>
    <mergeCell ref="E27:G27"/>
    <mergeCell ref="A28:D28"/>
    <mergeCell ref="E28:H28"/>
    <mergeCell ref="A31:E31"/>
    <mergeCell ref="G31:H31"/>
    <mergeCell ref="A32:E32"/>
    <mergeCell ref="F32:F33"/>
    <mergeCell ref="G32:H33"/>
    <mergeCell ref="I32:I33"/>
    <mergeCell ref="A33:E33"/>
    <mergeCell ref="A36:I36"/>
    <mergeCell ref="A37:I37"/>
    <mergeCell ref="A38:I38"/>
  </mergeCells>
  <pageMargins left="0.147638" right="0.147638" top="0.206693" bottom="0.206693" header="0.0" footer="0.0"/>
  <pageSetup paperSize="9" orientation="portrait"/>
  <rowBreaks count="0" manualBreakCount="0">
    </rowBreaks>
</worksheet>
</file>