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<sst xmlns="http://schemas.openxmlformats.org/spreadsheetml/2006/main" count="35" uniqueCount="35">
  <si>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</si>
  <si>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TAP010</t>
  </si>
  <si>
    <t xml:space="preserve">Ud</t>
  </si>
  <si>
    <t xml:space="preserve">Pista de pádel, sistema Pádel Life "COMPOSAN INDUSTRIAL Y TECNOLOGÍA".</t>
  </si>
  <si>
    <r>
      <rPr>
        <sz val="8.25"/>
        <color rgb="FF000000"/>
        <rFont val="Arial"/>
        <family val="2"/>
      </rPr>
      <t xml:space="preserve">Pista de pádel, sistema Pádel Life "COMPOSAN INDUSTRIAL Y TECNOLOGÍA", de 20x10 m, con cerramiento de 4 m de altura en los fondos y en los 2 m iniciales de cada lateral, y de 3 m de altura en el resto, con dos puertas de acceso, lunas de vidrio de seguridad templado, de 12 mm de espesor y soportes de luminarias, de 3 m de longitud, para fijar sobre la estructura metálica, formado por: estructura metálica, sistema Pádel Life modelo Granada "COMPOSAN INDUSTRIAL Y TECNOLOGÍA",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dos puertas de acceso con cerradura; travesaños horizontales de tubo de acero galvanizado en caliente, de 40x30 mm y 1,5 mm de espesor; y pletinas horizontales para refuerzo y fijación de malla de fleje galvanizado en caliente, de 40x3 mm; conjunto de lunas de vidrio de seguridad templado, de 12 mm de espesor, sistema Pádel Life "COMPOSAN INDUSTRIAL Y TECNOLOGÍA", compuesto por 14 lunas de vidrio de seguridad templado, de 2995x1995 mm y 12 mm de espesor, y 4 lunas de vidrio de seguridad templado, de 1995x1995 mm y 12 mm de espesor, con taladros para fijación a la estructura y cuatro soportes de luminarias, de 3 m de longitud, para fijar sobre la estructura metálica, sistema Pádel Life "COMPOSAN INDUSTRIAL Y TECNOLOGÍA", cada uno de ellos compuesto por un pilar de acero S235JR laminado en caliente, de 100x50 mm y 2 mm de espesor, acabado galvanizado, y una cruceta de chapa plegada galvanizada en caliente, de 2 mm de espesor, con taladros para fijación de luminarias. El precio no incluye la cimentación, el pavimento deportivo, el equipamiento deportivo, las luminarias ni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</si>
  <si>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</si>
  <si>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</si>
  <si>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</si>
  <si>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</si>
  <si>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</si>
  <si>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</si>
  <si>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</si>
  <si>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mt47cit500c</t>
  </si>
  <si>
    <t xml:space="preserve">Ud</t>
  </si>
  <si>
    <t xml:space="preserve">Estructura metálica, sistema Pádel Life modelo Granada "COMPOSAN INDUSTRIAL Y TECNOLOGÍA",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dos puertas de acceso con cerradura; travesaños horizontales de tubo de acero galvanizado en caliente, de 40x30 mm y 1,5 mm de espesor; y pletinas horizontales para refuerzo y fijación de malla de fleje galvanizado en caliente, de 40x3 mm, acabado lacado, de color a elegir, con elementos de fijación.</t>
  </si>
  <si>
    <t xml:space="preserve">mt47cit510d</t>
  </si>
  <si>
    <t xml:space="preserve">Ud</t>
  </si>
  <si>
    <t xml:space="preserve">Conjunto de lunas de vidrio de seguridad templado, de 12 mm de espesor, sistema Pádel Life "COMPOSAN INDUSTRIAL Y TECNOLOGÍA", compuesto por 14 lunas de vidrio de seguridad templado, de 2995x1995 mm y 12 mm de espesor, y 4 lunas de vidrio de seguridad templado, de 1995x1995 mm y 12 mm de espesor, con taladros para fijación a la estructura, con elementos de fijación.</t>
  </si>
  <si>
    <t xml:space="preserve">mt47cit520b</t>
  </si>
  <si>
    <t xml:space="preserve">Ud</t>
  </si>
  <si>
    <t xml:space="preserve">Soportes de luminarias, de 3 m de longitud, para fijar sobre la estructura metálica, sistema Pádel Life "COMPOSAN INDUSTRIAL Y TECNOLOGÍA", cada uno de ellos compuesto por un pilar de acero S235JR laminado en caliente, de 100x50 mm y 2 mm de espesor, acabado galvanizado, y una cruceta de chapa plegada galvanizada en caliente, de 2 mm de espesor, con taladros para fijación de luminarias, acabado lacado, de color a elegir.</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</si>
  <si>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</si>
  <si>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</si>
  <si>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</si>
  <si>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</si>
  <si>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</si>
  <si>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</si>
  <si>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</si>
  <si>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</si>
  <si>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</si>
  <si>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</si>
  <si>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</si>
  <si>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</si>
  <si>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5.513,17€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</si>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</sst>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3.2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92.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9768.59</v>
      </c>
      <c r="H10" s="12">
        <f ca="1">ROUND(INDIRECT(ADDRESS(ROW()+(0), COLUMN()+(-2), 1))*INDIRECT(ADDRESS(ROW()+(0), COLUMN()+(-1), 1)), 2)</f>
        <v>9768.59</v>
      </c>
    </row>
    <row r="11" spans="1:8" ht="55.50" thickBot="1" customHeight="1">
      <c r="A11" s="1" t="s">
        <v>15</v>
      </c>
      <c r="B11" s="1"/>
      <c r="C11" s="10" t="s">
        <v>16</v>
      </c>
      <c r="D11" s="10"/>
      <c r="E11" s="1" t="s">
        <v>17</v>
      </c>
      <c r="F11" s="11">
        <v>1</v>
      </c>
      <c r="G11" s="12">
        <v>8454.21</v>
      </c>
      <c r="H11" s="12">
        <f ca="1">ROUND(INDIRECT(ADDRESS(ROW()+(0), COLUMN()+(-2), 1))*INDIRECT(ADDRESS(ROW()+(0), COLUMN()+(-1), 1)), 2)</f>
        <v>8454.21</v>
      </c>
    </row>
    <row r="12" spans="1:8" ht="66.00" thickBot="1" customHeight="1">
      <c r="A12" s="1" t="s">
        <v>18</v>
      </c>
      <c r="B12" s="1"/>
      <c r="C12" s="10" t="s">
        <v>19</v>
      </c>
      <c r="D12" s="10"/>
      <c r="E12" s="1" t="s">
        <v>20</v>
      </c>
      <c r="F12" s="13">
        <v>4</v>
      </c>
      <c r="G12" s="14">
        <v>160.43</v>
      </c>
      <c r="H12" s="14">
        <f ca="1">ROUND(INDIRECT(ADDRESS(ROW()+(0), COLUMN()+(-2), 1))*INDIRECT(ADDRESS(ROW()+(0), COLUMN()+(-1), 1)), 2)</f>
        <v>641.72</v>
      </c>
    </row>
    <row r="13" spans="1:8" ht="13.50" thickBot="1" customHeight="1">
      <c r="A13" s="15"/>
      <c r="B13" s="15"/>
      <c r="C13" s="15"/>
      <c r="D13" s="15"/>
      <c r="E13" s="15"/>
      <c r="F13" s="9" t="s">
        <v>21</v>
      </c>
      <c r="G13" s="9"/>
      <c r="H13" s="17">
        <f ca="1">ROUND(SUM(INDIRECT(ADDRESS(ROW()+(-1), COLUMN()+(0), 1)),INDIRECT(ADDRESS(ROW()+(-2), COLUMN()+(0), 1)),INDIRECT(ADDRESS(ROW()+(-3), COLUMN()+(0), 1))), 2)</f>
        <v>18864.5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35.86</v>
      </c>
      <c r="G15" s="12">
        <v>22.13</v>
      </c>
      <c r="H15" s="12">
        <f ca="1">ROUND(INDIRECT(ADDRESS(ROW()+(0), COLUMN()+(-2), 1))*INDIRECT(ADDRESS(ROW()+(0), COLUMN()+(-1), 1)), 2)</f>
        <v>793.58</v>
      </c>
    </row>
    <row r="16" spans="1:8" ht="13.50" thickBot="1" customHeight="1">
      <c r="A16" s="1" t="s">
        <v>26</v>
      </c>
      <c r="B16" s="1"/>
      <c r="C16" s="10" t="s">
        <v>27</v>
      </c>
      <c r="D16" s="10"/>
      <c r="E16" s="1" t="s">
        <v>28</v>
      </c>
      <c r="F16" s="13">
        <v>35.86</v>
      </c>
      <c r="G16" s="14">
        <v>21.02</v>
      </c>
      <c r="H16" s="14">
        <f ca="1">ROUND(INDIRECT(ADDRESS(ROW()+(0), COLUMN()+(-2), 1))*INDIRECT(ADDRESS(ROW()+(0), COLUMN()+(-1), 1)), 2)</f>
        <v>753.78</v>
      </c>
    </row>
    <row r="17" spans="1:8" ht="13.50" thickBot="1" customHeight="1">
      <c r="A17" s="15"/>
      <c r="B17" s="15"/>
      <c r="C17" s="15"/>
      <c r="D17" s="15"/>
      <c r="E17" s="15"/>
      <c r="F17" s="9" t="s">
        <v>29</v>
      </c>
      <c r="G17" s="9"/>
      <c r="H17" s="17">
        <f ca="1">ROUND(SUM(INDIRECT(ADDRESS(ROW()+(-1), COLUMN()+(0), 1)),INDIRECT(ADDRESS(ROW()+(-2), COLUMN()+(0), 1))), 2)</f>
        <v>1547.36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20411.9</v>
      </c>
      <c r="H19" s="14">
        <f ca="1">ROUND(INDIRECT(ADDRESS(ROW()+(0), COLUMN()+(-2), 1))*INDIRECT(ADDRESS(ROW()+(0), COLUMN()+(-1), 1))/100, 2)</f>
        <v>408.24</v>
      </c>
    </row>
    <row r="20" spans="1:8" ht="13.50" thickBot="1" customHeight="1">
      <c r="A20" s="21" t="s">
        <v>33</v>
      </c>
      <c r="B20" s="21"/>
      <c r="C20" s="22"/>
      <c r="D20" s="22"/>
      <c r="E20" s="23"/>
      <c r="F20" s="24" t="s">
        <v>34</v>
      </c>
      <c r="G20" s="25"/>
      <c r="H20" s="26">
        <f ca="1">ROUND(SUM(INDIRECT(ADDRESS(ROW()+(-1), COLUMN()+(0), 1)),INDIRECT(ADDRESS(ROW()+(-3), COLUMN()+(0), 1)),INDIRECT(ADDRESS(ROW()+(-7), COLUMN()+(0), 1))), 2)</f>
        <v>20820.1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