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<sst xmlns="http://schemas.openxmlformats.org/spreadsheetml/2006/main" count="30" uniqueCount="30">
  <si>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</si>
  <si>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TMC030</t>
  </si>
  <si>
    <t xml:space="preserve">Ud</t>
  </si>
  <si>
    <t xml:space="preserve">Contenedor de carga lateral, de polietileno.</t>
  </si>
  <si>
    <r>
      <rPr>
        <sz val="8.25"/>
        <color rgb="FF000000"/>
        <rFont val="Arial"/>
        <family val="2"/>
      </rPr>
      <t xml:space="preserve">Contenedor de carga lateral de polietileno de alta densidad para recogida no selectiva de residuos sólidos urbanos, de 3200 l de capacidad y 1280 kg de carga máxima, de 1888x1510x1810 mm, color gris, provisto de bandas reflectantes, pedal de apertura de tapa, amortiguador y estructura metálica para apoyo en suelos de hasta 35% de pendiente máxima.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</si>
  <si>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</si>
  <si>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</si>
  <si>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</si>
  <si>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</si>
  <si>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</si>
  <si>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</si>
  <si>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</si>
  <si>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mt52muc040df</t>
  </si>
  <si>
    <t xml:space="preserve">Ud</t>
  </si>
  <si>
    <t xml:space="preserve">Contenedor de carga lateral de polietileno de alta densidad para recogida no selectiva de residuos sólidos urbanos, de 3200 l de capacidad y 1280 kg de carga máxima, de 1888x1510x1810 mm, color gris, resistente a los rayos ultravioleta, a la intemperie, a las soluciones ácidas y alcalinas, a hongos y bacterias y a detergentes, provisto de bandas reflectantes, pedal de apertura de tapa, amortiguador y estructura metálica para apoyo en suelos de hasta 35% de pendiente máxima. Según UNE-EN 12574</t>
  </si>
  <si>
    <t xml:space="preserve">Subtotal materiales:</t>
  </si>
  <si>
    <t xml:space="preserve">Equipo y maquinaria</t>
  </si>
  <si>
    <t xml:space="preserve">mq04cag010a</t>
  </si>
  <si>
    <t xml:space="preserve">h</t>
  </si>
  <si>
    <t xml:space="preserve">Camión con grúa de hasta 6 t.</t>
  </si>
  <si>
    <t xml:space="preserve">Subtotal equipo y maquinaria:</t>
  </si>
  <si>
    <t xml:space="preserve">Mano de obra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</si>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</sst>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76" customWidth="1"/>
    <col min="3" max="3" width="1.36" customWidth="1"/>
    <col min="4" max="4" width="6.29" customWidth="1"/>
    <col min="5" max="5" width="66.98" customWidth="1"/>
    <col min="6" max="6" width="15.30" customWidth="1"/>
    <col min="7" max="7" width="13.6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1716.38</v>
      </c>
      <c r="H10" s="14">
        <f ca="1">ROUND(INDIRECT(ADDRESS(ROW()+(0), COLUMN()+(-2), 1))*INDIRECT(ADDRESS(ROW()+(0), COLUMN()+(-1), 1)), 2)</f>
        <v>1716.38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1716.38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0.22</v>
      </c>
      <c r="G13" s="14">
        <v>56.47</v>
      </c>
      <c r="H13" s="14">
        <f ca="1">ROUND(INDIRECT(ADDRESS(ROW()+(0), COLUMN()+(-2), 1))*INDIRECT(ADDRESS(ROW()+(0), COLUMN()+(-1), 1)), 2)</f>
        <v>12.42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12.42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2">
        <v>0.22</v>
      </c>
      <c r="G16" s="14">
        <v>21.94</v>
      </c>
      <c r="H16" s="14">
        <f ca="1">ROUND(INDIRECT(ADDRESS(ROW()+(0), COLUMN()+(-2), 1))*INDIRECT(ADDRESS(ROW()+(0), COLUMN()+(-1), 1)), 2)</f>
        <v>4.83</v>
      </c>
    </row>
    <row r="17" spans="1:8" ht="13.50" thickBot="1" customHeight="1">
      <c r="A17" s="15"/>
      <c r="B17" s="15"/>
      <c r="C17" s="15"/>
      <c r="D17" s="15"/>
      <c r="E17" s="15"/>
      <c r="F17" s="9" t="s">
        <v>25</v>
      </c>
      <c r="G17" s="9"/>
      <c r="H17" s="17">
        <f ca="1">ROUND(SUM(INDIRECT(ADDRESS(ROW()+(-1), COLUMN()+(0), 1))), 2)</f>
        <v>4.83</v>
      </c>
    </row>
    <row r="18" spans="1:8" ht="13.50" thickBot="1" customHeight="1">
      <c r="A18" s="15">
        <v>4</v>
      </c>
      <c r="B18" s="15"/>
      <c r="C18" s="15"/>
      <c r="D18" s="15"/>
      <c r="E18" s="18" t="s">
        <v>26</v>
      </c>
      <c r="F18" s="18"/>
      <c r="G18" s="15"/>
      <c r="H18" s="15"/>
    </row>
    <row r="19" spans="1:8" ht="13.50" thickBot="1" customHeight="1">
      <c r="A19" s="19"/>
      <c r="B19" s="19"/>
      <c r="C19" s="20" t="s">
        <v>27</v>
      </c>
      <c r="D19" s="20"/>
      <c r="E19" s="19" t="s">
        <v>28</v>
      </c>
      <c r="F19" s="12">
        <v>2</v>
      </c>
      <c r="G19" s="14">
        <f ca="1">ROUND(SUM(INDIRECT(ADDRESS(ROW()+(-2), COLUMN()+(1), 1)),INDIRECT(ADDRESS(ROW()+(-5), COLUMN()+(1), 1)),INDIRECT(ADDRESS(ROW()+(-8), COLUMN()+(1), 1))), 2)</f>
        <v>1733.63</v>
      </c>
      <c r="H19" s="14">
        <f ca="1">ROUND(INDIRECT(ADDRESS(ROW()+(0), COLUMN()+(-2), 1))*INDIRECT(ADDRESS(ROW()+(0), COLUMN()+(-1), 1))/100, 2)</f>
        <v>34.67</v>
      </c>
    </row>
    <row r="20" spans="1:8" ht="13.50" thickBot="1" customHeight="1">
      <c r="A20" s="8"/>
      <c r="B20" s="8"/>
      <c r="C20" s="8"/>
      <c r="D20" s="8"/>
      <c r="E20" s="8"/>
      <c r="F20" s="21" t="s">
        <v>29</v>
      </c>
      <c r="G20" s="21"/>
      <c r="H20" s="22">
        <f ca="1">ROUND(SUM(INDIRECT(ADDRESS(ROW()+(-1), COLUMN()+(0), 1)),INDIRECT(ADDRESS(ROW()+(-3), COLUMN()+(0), 1)),INDIRECT(ADDRESS(ROW()+(-6), COLUMN()+(0), 1)),INDIRECT(ADDRESS(ROW()+(-9), COLUMN()+(0), 1))), 2)</f>
        <v>1768.3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