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<sst xmlns="http://schemas.openxmlformats.org/spreadsheetml/2006/main" count="43" uniqueCount="43">
  <si>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</si>
  <si>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CCP061</t>
  </si>
  <si>
    <t xml:space="preserve">m</t>
  </si>
  <si>
    <t xml:space="preserve">Encuentro de muro pantalla y losa de cimentación.</t>
  </si>
  <si>
    <r>
      <rPr>
        <sz val="8.25"/>
        <color rgb="FF000000"/>
        <rFont val="Arial"/>
        <family val="2"/>
      </rPr>
      <t xml:space="preserve">Encuentro de muro pantalla y losa de cimentación, mediante 2 barras corrugadas de 16 mm de diámetro y 100 cm de longitud, de acero UNE-EN 10080 B 500 S, fijadas con resina epoxi cada 500 mm, en orificios de 20 mm de diámetro y 250 mm de profundidad, practicados en rebaje perimetral con forma de media caña, de 5 cm de profundidad, ejecutado mediante fresado continuo del paramento del muro pantalla, y carga de escombros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</si>
  <si>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</si>
  <si>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</si>
  <si>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</si>
  <si>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</si>
  <si>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</si>
  <si>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</si>
  <si>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</si>
  <si>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mt07anq010</t>
  </si>
  <si>
    <t xml:space="preserve">Ud</t>
  </si>
  <si>
    <t xml:space="preserve">Cartucho de adhesivo tixotrópico de dos componentes a base de resina epoxi, de 330 ml, para conexión de barra corrugada de acero y muro pantalla.</t>
  </si>
  <si>
    <t xml:space="preserve">mt07aco010g</t>
  </si>
  <si>
    <t xml:space="preserve">kg</t>
  </si>
  <si>
    <t xml:space="preserve">Acero en barras corrugadas, UNE-EN 10080 B 500 S, suministrado en obra en barras sin elaborar, de varios diámetros.</t>
  </si>
  <si>
    <t xml:space="preserve">Subtotal materiales:</t>
  </si>
  <si>
    <t xml:space="preserve">Equipo y maquinaria</t>
  </si>
  <si>
    <t xml:space="preserve">mq03fre010a</t>
  </si>
  <si>
    <t xml:space="preserve">h</t>
  </si>
  <si>
    <t xml:space="preserve">Equipo de fresado, para muro pantalla.</t>
  </si>
  <si>
    <t xml:space="preserve">mq01pan070b</t>
  </si>
  <si>
    <t xml:space="preserve">h</t>
  </si>
  <si>
    <t xml:space="preserve">Mini pala cargadora sobre neumáticos, de 52 kW/1 m³ kW.</t>
  </si>
  <si>
    <t xml:space="preserve">mq06eim060</t>
  </si>
  <si>
    <t xml:space="preserve">h</t>
  </si>
  <si>
    <t xml:space="preserve">Aplicador manual para cartuchos de inyección de resinas, con accesorio mezclador.</t>
  </si>
  <si>
    <t xml:space="preserve">Subtotal equipo y maquinaria:</t>
  </si>
  <si>
    <t xml:space="preserve">Mano de obra</t>
  </si>
  <si>
    <t xml:space="preserve">mo042</t>
  </si>
  <si>
    <t xml:space="preserve">h</t>
  </si>
  <si>
    <t xml:space="preserve">Oficial 1ª estructurista.</t>
  </si>
  <si>
    <t xml:space="preserve">mo089</t>
  </si>
  <si>
    <t xml:space="preserve">h</t>
  </si>
  <si>
    <t xml:space="preserve">Ayudante estructurista.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</si>
  <si>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</si>
  <si>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</si>
  <si>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</si>
  <si>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</si>
  <si>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1,63€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</si>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</sst>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59" customWidth="1"/>
    <col min="3" max="3" width="1.02" customWidth="1"/>
    <col min="4" max="4" width="6.63" customWidth="1"/>
    <col min="5" max="5" width="70.04" customWidth="1"/>
    <col min="6" max="6" width="16.66" customWidth="1"/>
    <col min="7" max="7" width="12.24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0.26</v>
      </c>
      <c r="G10" s="12">
        <v>61.14</v>
      </c>
      <c r="H10" s="12">
        <f ca="1">ROUND(INDIRECT(ADDRESS(ROW()+(0), COLUMN()+(-2), 1))*INDIRECT(ADDRESS(ROW()+(0), COLUMN()+(-1), 1)), 2)</f>
        <v>15.9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6.32</v>
      </c>
      <c r="G11" s="14">
        <v>1.22</v>
      </c>
      <c r="H11" s="14">
        <f ca="1">ROUND(INDIRECT(ADDRESS(ROW()+(0), COLUMN()+(-2), 1))*INDIRECT(ADDRESS(ROW()+(0), COLUMN()+(-1), 1)), 2)</f>
        <v>7.71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23.61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0.38</v>
      </c>
      <c r="G14" s="12">
        <v>72.8</v>
      </c>
      <c r="H14" s="12">
        <f ca="1">ROUND(INDIRECT(ADDRESS(ROW()+(0), COLUMN()+(-2), 1))*INDIRECT(ADDRESS(ROW()+(0), COLUMN()+(-1), 1)), 2)</f>
        <v>27.66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0.38</v>
      </c>
      <c r="G15" s="12">
        <v>36.8</v>
      </c>
      <c r="H15" s="12">
        <f ca="1">ROUND(INDIRECT(ADDRESS(ROW()+(0), COLUMN()+(-2), 1))*INDIRECT(ADDRESS(ROW()+(0), COLUMN()+(-1), 1)), 2)</f>
        <v>13.98</v>
      </c>
    </row>
    <row r="16" spans="1:8" ht="24.0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1</v>
      </c>
      <c r="G16" s="14">
        <v>1.72</v>
      </c>
      <c r="H16" s="14">
        <f ca="1">ROUND(INDIRECT(ADDRESS(ROW()+(0), COLUMN()+(-2), 1))*INDIRECT(ADDRESS(ROW()+(0), COLUMN()+(-1), 1)), 2)</f>
        <v>1.72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1)),INDIRECT(ADDRESS(ROW()+(-3), COLUMN()+(0), 1))), 2)</f>
        <v>43.36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1">
        <v>0.28</v>
      </c>
      <c r="G19" s="12">
        <v>24.04</v>
      </c>
      <c r="H19" s="12">
        <f ca="1">ROUND(INDIRECT(ADDRESS(ROW()+(0), COLUMN()+(-2), 1))*INDIRECT(ADDRESS(ROW()+(0), COLUMN()+(-1), 1)), 2)</f>
        <v>6.73</v>
      </c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3">
        <v>0.28</v>
      </c>
      <c r="G20" s="14">
        <v>22.82</v>
      </c>
      <c r="H20" s="14">
        <f ca="1">ROUND(INDIRECT(ADDRESS(ROW()+(0), COLUMN()+(-2), 1))*INDIRECT(ADDRESS(ROW()+(0), COLUMN()+(-1), 1)), 2)</f>
        <v>6.39</v>
      </c>
    </row>
    <row r="21" spans="1:8" ht="13.50" thickBot="1" customHeight="1">
      <c r="A21" s="15"/>
      <c r="B21" s="15"/>
      <c r="C21" s="15"/>
      <c r="D21" s="15"/>
      <c r="E21" s="15"/>
      <c r="F21" s="9" t="s">
        <v>37</v>
      </c>
      <c r="G21" s="9"/>
      <c r="H21" s="17">
        <f ca="1">ROUND(SUM(INDIRECT(ADDRESS(ROW()+(-1), COLUMN()+(0), 1)),INDIRECT(ADDRESS(ROW()+(-2), COLUMN()+(0), 1))), 2)</f>
        <v>13.12</v>
      </c>
    </row>
    <row r="22" spans="1:8" ht="13.50" thickBot="1" customHeight="1">
      <c r="A22" s="15">
        <v>4</v>
      </c>
      <c r="B22" s="15"/>
      <c r="C22" s="15"/>
      <c r="D22" s="15"/>
      <c r="E22" s="18" t="s">
        <v>38</v>
      </c>
      <c r="F22" s="18"/>
      <c r="G22" s="15"/>
      <c r="H22" s="15"/>
    </row>
    <row r="23" spans="1:8" ht="13.50" thickBot="1" customHeight="1">
      <c r="A23" s="19"/>
      <c r="B23" s="19"/>
      <c r="C23" s="20" t="s">
        <v>39</v>
      </c>
      <c r="D23" s="20"/>
      <c r="E23" s="19" t="s">
        <v>40</v>
      </c>
      <c r="F23" s="13">
        <v>2</v>
      </c>
      <c r="G23" s="14">
        <f ca="1">ROUND(SUM(INDIRECT(ADDRESS(ROW()+(-2), COLUMN()+(1), 1)),INDIRECT(ADDRESS(ROW()+(-6), COLUMN()+(1), 1)),INDIRECT(ADDRESS(ROW()+(-11), COLUMN()+(1), 1))), 2)</f>
        <v>80.09</v>
      </c>
      <c r="H23" s="14">
        <f ca="1">ROUND(INDIRECT(ADDRESS(ROW()+(0), COLUMN()+(-2), 1))*INDIRECT(ADDRESS(ROW()+(0), COLUMN()+(-1), 1))/100, 2)</f>
        <v>1.6</v>
      </c>
    </row>
    <row r="24" spans="1:8" ht="13.50" thickBot="1" customHeight="1">
      <c r="A24" s="21" t="s">
        <v>41</v>
      </c>
      <c r="B24" s="21"/>
      <c r="C24" s="22"/>
      <c r="D24" s="22"/>
      <c r="E24" s="23"/>
      <c r="F24" s="24" t="s">
        <v>42</v>
      </c>
      <c r="G24" s="25"/>
      <c r="H24" s="26">
        <f ca="1">ROUND(SUM(INDIRECT(ADDRESS(ROW()+(-1), COLUMN()+(0), 1)),INDIRECT(ADDRESS(ROW()+(-3), COLUMN()+(0), 1)),INDIRECT(ADDRESS(ROW()+(-7), COLUMN()+(0), 1)),INDIRECT(ADDRESS(ROW()+(-12), COLUMN()+(0), 1))), 2)</f>
        <v>81.69</v>
      </c>
    </row>
  </sheetData>
  <mergeCells count="4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