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<sst xmlns="http://schemas.openxmlformats.org/spreadsheetml/2006/main" count="83" uniqueCount="83">
  <si>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</si>
  <si>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FBY159</t>
  </si>
  <si>
    <t xml:space="preserve">m²</t>
  </si>
  <si>
    <t xml:space="preserve">Tabique de placas de yeso laminado, para grandes alturas. Sistema "PLADUR".</t>
  </si>
  <si>
    <r>
      <rPr>
        <sz val="8.25"/>
        <color rgb="FF000000"/>
        <rFont val="Arial"/>
        <family val="2"/>
      </rPr>
      <t xml:space="preserve">Tabique especial sistema 146/400 (48-35+e+48-35) 2MW "PLADUR" (4 estándar), para grandes alturas, de 146 mm de espesor total, con nivel de calidad del acabado Q2, formado por una estructura doble arriostrada de perfiles de chapa de acero galvanizado de 48-35 + 48-35 mm de anchura, a base de montantes (elementos verticales) separados 400 mm entre sí, con disposición normal "N" y canales (elementos horizontales), a la que se atornillan cuatro placas en total (dos placas tipo estándar en cada cara, de 12,5 mm de espesor cada placa); aislamiento acústico mediante panel semirrígido de lana mineral, espesor 45 mm, según UNE-EN 13162, en el alma. Incluso banda estanca autoadhesiva "PLADUR"; tornillería para la fijación de las placas; cinta microperforada de papel con refuerzo metálico "PLADUR" y pasta de secado en polvo JN "PLADUR", cinta microperforada de papel "PLADUR".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</si>
  <si>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</si>
  <si>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</si>
  <si>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</si>
  <si>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</si>
  <si>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</si>
  <si>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</si>
  <si>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</si>
  <si>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mt12pip020b</t>
  </si>
  <si>
    <t xml:space="preserve">m</t>
  </si>
  <si>
    <t xml:space="preserve">Banda estanca autoadhesiva de espuma de poliuretano de celdas cerradas "PLADUR", de 3 mm de espesor y 46 mm de anchura, resistencia térmica 0,10 m²K/W, conductividad térmica 0,034 W/(mK).</t>
  </si>
  <si>
    <t xml:space="preserve">mt12pfp010ab</t>
  </si>
  <si>
    <t xml:space="preserve">m</t>
  </si>
  <si>
    <t xml:space="preserve">Canal C 48/30 "PLADUR", de 48 mm de anchura, de acero galvanizado Z1 (Z140), según UNE-EN 14195.</t>
  </si>
  <si>
    <t xml:space="preserve">mt12pfp020ab</t>
  </si>
  <si>
    <t xml:space="preserve">m</t>
  </si>
  <si>
    <t xml:space="preserve">Montante M 48/35 "PLADUR", de 48 mm de anchura, de acero galvanizado Z1 (Z140), según UNE-EN 14195.</t>
  </si>
  <si>
    <t xml:space="preserve">mt16lra060b</t>
  </si>
  <si>
    <t xml:space="preserve">m²</t>
  </si>
  <si>
    <t xml:space="preserve">Panel semirrígido de lana mineral, espesor 45 mm, según UNE-EN 13162, Euroclase A1 de reacción al fuego según UNE-EN 13501-1 y factor de resistencia a la difusión del vapor de agua 1.</t>
  </si>
  <si>
    <t xml:space="preserve">mt12psp010aaa</t>
  </si>
  <si>
    <t xml:space="preserve">m²</t>
  </si>
  <si>
    <t xml:space="preserve">Placa de yeso laminado A / UNE-EN 520 - 1200 / 3200 / 12,5 / con los bordes longitudinales afinados, estándar N "PLADUR", Euroclase A2-s1, d0 de reacción al fuego, según UNE-EN 13501-1.</t>
  </si>
  <si>
    <t xml:space="preserve">mt12ptp010ch</t>
  </si>
  <si>
    <t xml:space="preserve">Ud</t>
  </si>
  <si>
    <t xml:space="preserve">Tornillo autoperforante de acero cincado, MM 3,5x9,5 "PLADUR", de cabeza redonda y punta de broca; para la unión de perfiles metálicos de hasta 2,25 mm de espesor.</t>
  </si>
  <si>
    <t xml:space="preserve">mt12ptp010ag</t>
  </si>
  <si>
    <t xml:space="preserve">Ud</t>
  </si>
  <si>
    <t xml:space="preserve">Tornillo autorroscante de acero revestido con fosfatos, PM 3,5x25 "PLADUR", con cabeza de trompeta y punta afilada; para la fijación de placas de yeso laminado a perfiles metálicos de hasta 0,75 mm de espesor.</t>
  </si>
  <si>
    <t xml:space="preserve">mt12ptp010af</t>
  </si>
  <si>
    <t xml:space="preserve">Ud</t>
  </si>
  <si>
    <t xml:space="preserve">Tornillo autorroscante de acero revestido con fosfatos, PM 3,5x35 "PLADUR", con cabeza de trompeta y punta afilada; para la fijación de placas de yeso laminado a perfiles metálicos de hasta 0,75 mm de espesor.</t>
  </si>
  <si>
    <t xml:space="preserve">mt12pep010pa</t>
  </si>
  <si>
    <t xml:space="preserve">kg</t>
  </si>
  <si>
    <t xml:space="preserve">Pasta de secado en polvo JN "PLADUR", 3A, color blanco, Euroclase A2-s1, d0 de reacción al fuego, según UNE-EN 13501-1, rango de temperatura de trabajo de 5 a 35°C, para aplicación manual con cinta de juntas, según UNE-EN 13963.</t>
  </si>
  <si>
    <t xml:space="preserve">mt12pip010aa</t>
  </si>
  <si>
    <t xml:space="preserve">m</t>
  </si>
  <si>
    <t xml:space="preserve">Cinta microperforada de papel "PLADUR", de 51 mm de anchura y 0,215 mm de espesor, según UNE-EN 13963.</t>
  </si>
  <si>
    <t xml:space="preserve">mt12pip010ea</t>
  </si>
  <si>
    <t xml:space="preserve">m</t>
  </si>
  <si>
    <t xml:space="preserve">Cinta microperforada de papel con refuerzo metálico "PLADUR", de 50 mm de anchura y 0,215 mm de espesor, según UNE-EN 14353.</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</si>
  <si>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</si>
  <si>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</si>
  <si>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</si>
  <si>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</si>
  <si>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</si>
  <si>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</si>
  <si>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</si>
  <si>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</si>
  <si>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</si>
  <si>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</si>
  <si>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</si>
  <si>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</si>
  <si>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t xml:space="preserve">Coste de mantenimiento decenal: 3,56€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</si>
  <si>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</si>
  <si>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</si>
  <si>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</si>
  <si>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</si>
  <si>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</si>
  <si>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</si>
  <si>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</si>
  <si>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</si>
  <si>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</si>
  <si>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13162:2012+A1:2015</t>
  </si>
  <si>
    <t xml:space="preserve">1/3/4</t>
  </si>
  <si>
    <t xml:space="preserve">Productos aislantes térmicos para aplicaciones en la edificación. Productos manufacturados de lana mineral (MW). Especificación.</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</si>
  <si>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</si>
  <si>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</si>
  <si>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</si>
  <si>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</si>
  <si>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</si>
  <si>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</si>
  <si>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</si>
  <si>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t xml:space="preserve">EN  14353:2007+A1:2010</t>
  </si>
  <si>
    <t xml:space="preserve">3/4</t>
  </si>
  <si>
    <t xml:space="preserve">Guardavivos y perfiles metálicos para placas de yeso laminado. Definiciones, especificaciones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</si>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</sst>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99" customWidth="1"/>
    <col min="4" max="4" width="70.21"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87.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34.50" thickBot="1" customHeight="1">
      <c r="A10" s="1" t="s">
        <v>12</v>
      </c>
      <c r="B10" s="1"/>
      <c r="C10" s="10" t="s">
        <v>13</v>
      </c>
      <c r="D10" s="1" t="s">
        <v>14</v>
      </c>
      <c r="E10" s="1"/>
      <c r="F10" s="11">
        <v>3.44</v>
      </c>
      <c r="G10" s="11"/>
      <c r="H10" s="12">
        <v>0.33</v>
      </c>
      <c r="I10" s="12">
        <f ca="1">ROUND(INDIRECT(ADDRESS(ROW()+(0), COLUMN()+(-3), 1))*INDIRECT(ADDRESS(ROW()+(0), COLUMN()+(-1), 1)), 2)</f>
        <v>1.14</v>
      </c>
    </row>
    <row r="11" spans="1:9" ht="24.00" thickBot="1" customHeight="1">
      <c r="A11" s="1" t="s">
        <v>15</v>
      </c>
      <c r="B11" s="1"/>
      <c r="C11" s="10" t="s">
        <v>16</v>
      </c>
      <c r="D11" s="1" t="s">
        <v>17</v>
      </c>
      <c r="E11" s="1"/>
      <c r="F11" s="11">
        <v>1.9</v>
      </c>
      <c r="G11" s="11"/>
      <c r="H11" s="12">
        <v>1.22</v>
      </c>
      <c r="I11" s="12">
        <f ca="1">ROUND(INDIRECT(ADDRESS(ROW()+(0), COLUMN()+(-3), 1))*INDIRECT(ADDRESS(ROW()+(0), COLUMN()+(-1), 1)), 2)</f>
        <v>2.32</v>
      </c>
    </row>
    <row r="12" spans="1:9" ht="24.00" thickBot="1" customHeight="1">
      <c r="A12" s="1" t="s">
        <v>18</v>
      </c>
      <c r="B12" s="1"/>
      <c r="C12" s="10" t="s">
        <v>19</v>
      </c>
      <c r="D12" s="1" t="s">
        <v>20</v>
      </c>
      <c r="E12" s="1"/>
      <c r="F12" s="11">
        <v>7</v>
      </c>
      <c r="G12" s="11"/>
      <c r="H12" s="12">
        <v>1.45</v>
      </c>
      <c r="I12" s="12">
        <f ca="1">ROUND(INDIRECT(ADDRESS(ROW()+(0), COLUMN()+(-3), 1))*INDIRECT(ADDRESS(ROW()+(0), COLUMN()+(-1), 1)), 2)</f>
        <v>10.15</v>
      </c>
    </row>
    <row r="13" spans="1:9" ht="34.50" thickBot="1" customHeight="1">
      <c r="A13" s="1" t="s">
        <v>21</v>
      </c>
      <c r="B13" s="1"/>
      <c r="C13" s="10" t="s">
        <v>22</v>
      </c>
      <c r="D13" s="1" t="s">
        <v>23</v>
      </c>
      <c r="E13" s="1"/>
      <c r="F13" s="11">
        <v>2.1</v>
      </c>
      <c r="G13" s="11"/>
      <c r="H13" s="12">
        <v>5.74</v>
      </c>
      <c r="I13" s="12">
        <f ca="1">ROUND(INDIRECT(ADDRESS(ROW()+(0), COLUMN()+(-3), 1))*INDIRECT(ADDRESS(ROW()+(0), COLUMN()+(-1), 1)), 2)</f>
        <v>12.05</v>
      </c>
    </row>
    <row r="14" spans="1:9" ht="34.50" thickBot="1" customHeight="1">
      <c r="A14" s="1" t="s">
        <v>24</v>
      </c>
      <c r="B14" s="1"/>
      <c r="C14" s="10" t="s">
        <v>25</v>
      </c>
      <c r="D14" s="1" t="s">
        <v>26</v>
      </c>
      <c r="E14" s="1"/>
      <c r="F14" s="11">
        <v>4.2</v>
      </c>
      <c r="G14" s="11"/>
      <c r="H14" s="12">
        <v>5.47</v>
      </c>
      <c r="I14" s="12">
        <f ca="1">ROUND(INDIRECT(ADDRESS(ROW()+(0), COLUMN()+(-3), 1))*INDIRECT(ADDRESS(ROW()+(0), COLUMN()+(-1), 1)), 2)</f>
        <v>22.97</v>
      </c>
    </row>
    <row r="15" spans="1:9" ht="24.00" thickBot="1" customHeight="1">
      <c r="A15" s="1" t="s">
        <v>27</v>
      </c>
      <c r="B15" s="1"/>
      <c r="C15" s="10" t="s">
        <v>28</v>
      </c>
      <c r="D15" s="1" t="s">
        <v>29</v>
      </c>
      <c r="E15" s="1"/>
      <c r="F15" s="11">
        <v>7</v>
      </c>
      <c r="G15" s="11"/>
      <c r="H15" s="12">
        <v>0.02</v>
      </c>
      <c r="I15" s="12">
        <f ca="1">ROUND(INDIRECT(ADDRESS(ROW()+(0), COLUMN()+(-3), 1))*INDIRECT(ADDRESS(ROW()+(0), COLUMN()+(-1), 1)), 2)</f>
        <v>0.14</v>
      </c>
    </row>
    <row r="16" spans="1:9" ht="34.50" thickBot="1" customHeight="1">
      <c r="A16" s="1" t="s">
        <v>30</v>
      </c>
      <c r="B16" s="1"/>
      <c r="C16" s="10" t="s">
        <v>31</v>
      </c>
      <c r="D16" s="1" t="s">
        <v>32</v>
      </c>
      <c r="E16" s="1"/>
      <c r="F16" s="11">
        <v>24</v>
      </c>
      <c r="G16" s="11"/>
      <c r="H16" s="12">
        <v>0.01</v>
      </c>
      <c r="I16" s="12">
        <f ca="1">ROUND(INDIRECT(ADDRESS(ROW()+(0), COLUMN()+(-3), 1))*INDIRECT(ADDRESS(ROW()+(0), COLUMN()+(-1), 1)), 2)</f>
        <v>0.24</v>
      </c>
    </row>
    <row r="17" spans="1:9" ht="34.50" thickBot="1" customHeight="1">
      <c r="A17" s="1" t="s">
        <v>33</v>
      </c>
      <c r="B17" s="1"/>
      <c r="C17" s="10" t="s">
        <v>34</v>
      </c>
      <c r="D17" s="1" t="s">
        <v>35</v>
      </c>
      <c r="E17" s="1"/>
      <c r="F17" s="11">
        <v>42</v>
      </c>
      <c r="G17" s="11"/>
      <c r="H17" s="12">
        <v>0.02</v>
      </c>
      <c r="I17" s="12">
        <f ca="1">ROUND(INDIRECT(ADDRESS(ROW()+(0), COLUMN()+(-3), 1))*INDIRECT(ADDRESS(ROW()+(0), COLUMN()+(-1), 1)), 2)</f>
        <v>0.84</v>
      </c>
    </row>
    <row r="18" spans="1:9" ht="34.50" thickBot="1" customHeight="1">
      <c r="A18" s="1" t="s">
        <v>36</v>
      </c>
      <c r="B18" s="1"/>
      <c r="C18" s="10" t="s">
        <v>37</v>
      </c>
      <c r="D18" s="1" t="s">
        <v>38</v>
      </c>
      <c r="E18" s="1"/>
      <c r="F18" s="11">
        <v>1.292</v>
      </c>
      <c r="G18" s="11"/>
      <c r="H18" s="12">
        <v>1.37</v>
      </c>
      <c r="I18" s="12">
        <f ca="1">ROUND(INDIRECT(ADDRESS(ROW()+(0), COLUMN()+(-3), 1))*INDIRECT(ADDRESS(ROW()+(0), COLUMN()+(-1), 1)), 2)</f>
        <v>1.77</v>
      </c>
    </row>
    <row r="19" spans="1:9" ht="24.00" thickBot="1" customHeight="1">
      <c r="A19" s="1" t="s">
        <v>39</v>
      </c>
      <c r="B19" s="1"/>
      <c r="C19" s="10" t="s">
        <v>40</v>
      </c>
      <c r="D19" s="1" t="s">
        <v>41</v>
      </c>
      <c r="E19" s="1"/>
      <c r="F19" s="11">
        <v>6.3</v>
      </c>
      <c r="G19" s="11"/>
      <c r="H19" s="12">
        <v>0.06</v>
      </c>
      <c r="I19" s="12">
        <f ca="1">ROUND(INDIRECT(ADDRESS(ROW()+(0), COLUMN()+(-3), 1))*INDIRECT(ADDRESS(ROW()+(0), COLUMN()+(-1), 1)), 2)</f>
        <v>0.38</v>
      </c>
    </row>
    <row r="20" spans="1:9" ht="24.00" thickBot="1" customHeight="1">
      <c r="A20" s="1" t="s">
        <v>42</v>
      </c>
      <c r="B20" s="1"/>
      <c r="C20" s="10" t="s">
        <v>43</v>
      </c>
      <c r="D20" s="1" t="s">
        <v>44</v>
      </c>
      <c r="E20" s="1"/>
      <c r="F20" s="13">
        <v>0.3</v>
      </c>
      <c r="G20" s="13"/>
      <c r="H20" s="14">
        <v>0.57</v>
      </c>
      <c r="I20" s="14">
        <f ca="1">ROUND(INDIRECT(ADDRESS(ROW()+(0), COLUMN()+(-3), 1))*INDIRECT(ADDRESS(ROW()+(0), COLUMN()+(-1), 1)), 2)</f>
        <v>0.17</v>
      </c>
    </row>
    <row r="21" spans="1:9" ht="13.50" thickBot="1" customHeight="1">
      <c r="A21" s="15"/>
      <c r="B21" s="15"/>
      <c r="C21" s="15"/>
      <c r="D21" s="15"/>
      <c r="E21" s="15"/>
      <c r="F21" s="9" t="s">
        <v>45</v>
      </c>
      <c r="G21" s="9"/>
      <c r="H21" s="9"/>
      <c r="I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52.17</v>
      </c>
    </row>
    <row r="22" spans="1:9" ht="13.50" thickBot="1" customHeight="1">
      <c r="A22" s="15">
        <v>2</v>
      </c>
      <c r="B22" s="15"/>
      <c r="C22" s="15"/>
      <c r="D22" s="18" t="s">
        <v>46</v>
      </c>
      <c r="E22" s="18"/>
      <c r="F22" s="18"/>
      <c r="G22" s="18"/>
      <c r="H22" s="15"/>
      <c r="I22" s="15"/>
    </row>
    <row r="23" spans="1:9" ht="13.50" thickBot="1" customHeight="1">
      <c r="A23" s="1" t="s">
        <v>47</v>
      </c>
      <c r="B23" s="1"/>
      <c r="C23" s="10" t="s">
        <v>48</v>
      </c>
      <c r="D23" s="1" t="s">
        <v>49</v>
      </c>
      <c r="E23" s="1"/>
      <c r="F23" s="11">
        <v>0.388</v>
      </c>
      <c r="G23" s="11"/>
      <c r="H23" s="12">
        <v>23.74</v>
      </c>
      <c r="I23" s="12">
        <f ca="1">ROUND(INDIRECT(ADDRESS(ROW()+(0), COLUMN()+(-3), 1))*INDIRECT(ADDRESS(ROW()+(0), COLUMN()+(-1), 1)), 2)</f>
        <v>9.21</v>
      </c>
    </row>
    <row r="24" spans="1:9" ht="13.50" thickBot="1" customHeight="1">
      <c r="A24" s="1" t="s">
        <v>50</v>
      </c>
      <c r="B24" s="1"/>
      <c r="C24" s="10" t="s">
        <v>51</v>
      </c>
      <c r="D24" s="1" t="s">
        <v>52</v>
      </c>
      <c r="E24" s="1"/>
      <c r="F24" s="13">
        <v>0.388</v>
      </c>
      <c r="G24" s="13"/>
      <c r="H24" s="14">
        <v>21.94</v>
      </c>
      <c r="I24" s="14">
        <f ca="1">ROUND(INDIRECT(ADDRESS(ROW()+(0), COLUMN()+(-3), 1))*INDIRECT(ADDRESS(ROW()+(0), COLUMN()+(-1), 1)), 2)</f>
        <v>8.51</v>
      </c>
    </row>
    <row r="25" spans="1:9" ht="13.50" thickBot="1" customHeight="1">
      <c r="A25" s="15"/>
      <c r="B25" s="15"/>
      <c r="C25" s="15"/>
      <c r="D25" s="15"/>
      <c r="E25" s="15"/>
      <c r="F25" s="9" t="s">
        <v>53</v>
      </c>
      <c r="G25" s="9"/>
      <c r="H25" s="9"/>
      <c r="I25" s="17">
        <f ca="1">ROUND(SUM(INDIRECT(ADDRESS(ROW()+(-1), COLUMN()+(0), 1)),INDIRECT(ADDRESS(ROW()+(-2), COLUMN()+(0), 1))), 2)</f>
        <v>17.72</v>
      </c>
    </row>
    <row r="26" spans="1:9" ht="13.50" thickBot="1" customHeight="1">
      <c r="A26" s="15">
        <v>3</v>
      </c>
      <c r="B26" s="15"/>
      <c r="C26" s="15"/>
      <c r="D26" s="18" t="s">
        <v>54</v>
      </c>
      <c r="E26" s="18"/>
      <c r="F26" s="18"/>
      <c r="G26" s="18"/>
      <c r="H26" s="15"/>
      <c r="I26" s="15"/>
    </row>
    <row r="27" spans="1:9" ht="13.50" thickBot="1" customHeight="1">
      <c r="A27" s="19"/>
      <c r="B27" s="19"/>
      <c r="C27" s="20" t="s">
        <v>55</v>
      </c>
      <c r="D27" s="19" t="s">
        <v>56</v>
      </c>
      <c r="E27" s="19"/>
      <c r="F27" s="13">
        <v>2</v>
      </c>
      <c r="G27" s="13"/>
      <c r="H27" s="14">
        <f ca="1">ROUND(SUM(INDIRECT(ADDRESS(ROW()+(-2), COLUMN()+(1), 1)),INDIRECT(ADDRESS(ROW()+(-6), COLUMN()+(1), 1))), 2)</f>
        <v>69.89</v>
      </c>
      <c r="I27" s="14">
        <f ca="1">ROUND(INDIRECT(ADDRESS(ROW()+(0), COLUMN()+(-3), 1))*INDIRECT(ADDRESS(ROW()+(0), COLUMN()+(-1), 1))/100, 2)</f>
        <v>1.4</v>
      </c>
    </row>
    <row r="28" spans="1:9" ht="13.50" thickBot="1" customHeight="1">
      <c r="A28" s="21" t="s">
        <v>57</v>
      </c>
      <c r="B28" s="21"/>
      <c r="C28" s="22"/>
      <c r="D28" s="23"/>
      <c r="E28" s="23"/>
      <c r="F28" s="24" t="s">
        <v>58</v>
      </c>
      <c r="G28" s="24"/>
      <c r="H28" s="25"/>
      <c r="I28" s="26">
        <f ca="1">ROUND(SUM(INDIRECT(ADDRESS(ROW()+(-1), COLUMN()+(0), 1)),INDIRECT(ADDRESS(ROW()+(-3), COLUMN()+(0), 1)),INDIRECT(ADDRESS(ROW()+(-7), COLUMN()+(0), 1))), 2)</f>
        <v>71.29</v>
      </c>
    </row>
    <row r="31" spans="1:9" ht="13.50" thickBot="1" customHeight="1">
      <c r="A31" s="27" t="s">
        <v>59</v>
      </c>
      <c r="B31" s="27"/>
      <c r="C31" s="27"/>
      <c r="D31" s="27"/>
      <c r="E31" s="27" t="s">
        <v>60</v>
      </c>
      <c r="F31" s="27"/>
      <c r="G31" s="27" t="s">
        <v>61</v>
      </c>
      <c r="H31" s="27"/>
      <c r="I31" s="27" t="s">
        <v>62</v>
      </c>
    </row>
    <row r="32" spans="1:9" ht="13.50" thickBot="1" customHeight="1">
      <c r="A32" s="28" t="s">
        <v>63</v>
      </c>
      <c r="B32" s="28"/>
      <c r="C32" s="28"/>
      <c r="D32" s="28"/>
      <c r="E32" s="29">
        <v>112006</v>
      </c>
      <c r="F32" s="29"/>
      <c r="G32" s="29">
        <v>112007</v>
      </c>
      <c r="H32" s="29"/>
      <c r="I32" s="29" t="s">
        <v>64</v>
      </c>
    </row>
    <row r="33" spans="1:9" ht="24.00" thickBot="1" customHeight="1">
      <c r="A33" s="30" t="s">
        <v>65</v>
      </c>
      <c r="B33" s="30"/>
      <c r="C33" s="30"/>
      <c r="D33" s="30"/>
      <c r="E33" s="31"/>
      <c r="F33" s="31"/>
      <c r="G33" s="31"/>
      <c r="H33" s="31"/>
      <c r="I33" s="31"/>
    </row>
    <row r="34" spans="1:9" ht="13.50" thickBot="1" customHeight="1">
      <c r="A34" s="32" t="s">
        <v>66</v>
      </c>
      <c r="B34" s="32"/>
      <c r="C34" s="32"/>
      <c r="D34" s="32"/>
      <c r="E34" s="33">
        <v>112007</v>
      </c>
      <c r="F34" s="33"/>
      <c r="G34" s="33">
        <v>112007</v>
      </c>
      <c r="H34" s="33"/>
      <c r="I34" s="33"/>
    </row>
    <row r="35" spans="1:9" ht="13.50" thickBot="1" customHeight="1">
      <c r="A35" s="28" t="s">
        <v>67</v>
      </c>
      <c r="B35" s="28"/>
      <c r="C35" s="28"/>
      <c r="D35" s="28"/>
      <c r="E35" s="29">
        <v>1.07202e+06</v>
      </c>
      <c r="F35" s="29"/>
      <c r="G35" s="29">
        <v>1.07202e+06</v>
      </c>
      <c r="H35" s="29"/>
      <c r="I35" s="29" t="s">
        <v>68</v>
      </c>
    </row>
    <row r="36" spans="1:9" ht="24.00" thickBot="1" customHeight="1">
      <c r="A36" s="32" t="s">
        <v>69</v>
      </c>
      <c r="B36" s="32"/>
      <c r="C36" s="32"/>
      <c r="D36" s="32"/>
      <c r="E36" s="33"/>
      <c r="F36" s="33"/>
      <c r="G36" s="33"/>
      <c r="H36" s="33"/>
      <c r="I36" s="33"/>
    </row>
    <row r="37" spans="1:9" ht="13.50" thickBot="1" customHeight="1">
      <c r="A37" s="28" t="s">
        <v>70</v>
      </c>
      <c r="B37" s="28"/>
      <c r="C37" s="28"/>
      <c r="D37" s="28"/>
      <c r="E37" s="29">
        <v>162010</v>
      </c>
      <c r="F37" s="29"/>
      <c r="G37" s="29">
        <v>1.12201e+06</v>
      </c>
      <c r="H37" s="29"/>
      <c r="I37" s="29" t="s">
        <v>71</v>
      </c>
    </row>
    <row r="38" spans="1:9" ht="13.50" thickBot="1" customHeight="1">
      <c r="A38" s="32" t="s">
        <v>72</v>
      </c>
      <c r="B38" s="32"/>
      <c r="C38" s="32"/>
      <c r="D38" s="32"/>
      <c r="E38" s="33"/>
      <c r="F38" s="33"/>
      <c r="G38" s="33"/>
      <c r="H38" s="33"/>
      <c r="I38" s="33"/>
    </row>
    <row r="39" spans="1:9" ht="13.50" thickBot="1" customHeight="1">
      <c r="A39" s="28" t="s">
        <v>73</v>
      </c>
      <c r="B39" s="28"/>
      <c r="C39" s="28"/>
      <c r="D39" s="28"/>
      <c r="E39" s="29">
        <v>132006</v>
      </c>
      <c r="F39" s="29"/>
      <c r="G39" s="29">
        <v>132007</v>
      </c>
      <c r="H39" s="29"/>
      <c r="I39" s="29" t="s">
        <v>74</v>
      </c>
    </row>
    <row r="40" spans="1:9" ht="13.50" thickBot="1" customHeight="1">
      <c r="A40" s="30" t="s">
        <v>75</v>
      </c>
      <c r="B40" s="30"/>
      <c r="C40" s="30"/>
      <c r="D40" s="30"/>
      <c r="E40" s="31"/>
      <c r="F40" s="31"/>
      <c r="G40" s="31"/>
      <c r="H40" s="31"/>
      <c r="I40" s="31"/>
    </row>
    <row r="41" spans="1:9" ht="13.50" thickBot="1" customHeight="1">
      <c r="A41" s="32" t="s">
        <v>76</v>
      </c>
      <c r="B41" s="32"/>
      <c r="C41" s="32"/>
      <c r="D41" s="32"/>
      <c r="E41" s="33">
        <v>112007</v>
      </c>
      <c r="F41" s="33"/>
      <c r="G41" s="33">
        <v>112007</v>
      </c>
      <c r="H41" s="33"/>
      <c r="I41" s="33"/>
    </row>
    <row r="42" spans="1:9" ht="13.50" thickBot="1" customHeight="1">
      <c r="A42" s="28" t="s">
        <v>77</v>
      </c>
      <c r="B42" s="28"/>
      <c r="C42" s="28"/>
      <c r="D42" s="28"/>
      <c r="E42" s="29">
        <v>1.11201e+06</v>
      </c>
      <c r="F42" s="29"/>
      <c r="G42" s="29">
        <v>1.11201e+06</v>
      </c>
      <c r="H42" s="29"/>
      <c r="I42" s="29" t="s">
        <v>78</v>
      </c>
    </row>
    <row r="43" spans="1:9" ht="24.00" thickBot="1" customHeight="1">
      <c r="A43" s="32" t="s">
        <v>79</v>
      </c>
      <c r="B43" s="32"/>
      <c r="C43" s="32"/>
      <c r="D43" s="32"/>
      <c r="E43" s="33"/>
      <c r="F43" s="33"/>
      <c r="G43" s="33"/>
      <c r="H43" s="33"/>
      <c r="I43" s="33"/>
    </row>
    <row r="46" spans="1:1" ht="33.75" thickBot="1" customHeight="1">
      <c r="A46" s="1" t="s">
        <v>80</v>
      </c>
      <c r="B46" s="1"/>
      <c r="C46" s="1"/>
      <c r="D46" s="1"/>
      <c r="E46" s="1"/>
      <c r="F46" s="1"/>
      <c r="G46" s="1"/>
      <c r="H46" s="1"/>
      <c r="I46" s="1"/>
    </row>
    <row r="47" spans="1:1" ht="33.75" thickBot="1" customHeight="1">
      <c r="A47" s="1" t="s">
        <v>81</v>
      </c>
      <c r="B47" s="1"/>
      <c r="C47" s="1"/>
      <c r="D47" s="1"/>
      <c r="E47" s="1"/>
      <c r="F47" s="1"/>
      <c r="G47" s="1"/>
      <c r="H47" s="1"/>
      <c r="I47" s="1"/>
    </row>
    <row r="48" spans="1:1" ht="33.75" thickBot="1" customHeight="1">
      <c r="A48" s="1" t="s">
        <v>82</v>
      </c>
      <c r="B48" s="1"/>
      <c r="C48" s="1"/>
      <c r="D48" s="1"/>
      <c r="E48" s="1"/>
      <c r="F48" s="1"/>
      <c r="G48" s="1"/>
      <c r="H48" s="1"/>
      <c r="I48" s="1"/>
    </row>
  </sheetData>
  <mergeCells count="103">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H21"/>
    <mergeCell ref="A22:B22"/>
    <mergeCell ref="D22:G22"/>
    <mergeCell ref="A23:B23"/>
    <mergeCell ref="D23:E23"/>
    <mergeCell ref="F23:G23"/>
    <mergeCell ref="A24:B24"/>
    <mergeCell ref="D24:E24"/>
    <mergeCell ref="F24:G24"/>
    <mergeCell ref="A25:B25"/>
    <mergeCell ref="D25:E25"/>
    <mergeCell ref="F25:H25"/>
    <mergeCell ref="A26:B26"/>
    <mergeCell ref="D26:G26"/>
    <mergeCell ref="A27:B27"/>
    <mergeCell ref="D27:E27"/>
    <mergeCell ref="F27:G27"/>
    <mergeCell ref="A28:E28"/>
    <mergeCell ref="F28:H28"/>
    <mergeCell ref="A31:D31"/>
    <mergeCell ref="E31:F31"/>
    <mergeCell ref="G31:H31"/>
    <mergeCell ref="A32:D32"/>
    <mergeCell ref="E32:F32"/>
    <mergeCell ref="G32:H32"/>
    <mergeCell ref="I32:I34"/>
    <mergeCell ref="A33:D33"/>
    <mergeCell ref="E33:F33"/>
    <mergeCell ref="G33:H33"/>
    <mergeCell ref="A34:D34"/>
    <mergeCell ref="E34:F34"/>
    <mergeCell ref="G34:H34"/>
    <mergeCell ref="A35:D35"/>
    <mergeCell ref="E35:F36"/>
    <mergeCell ref="G35:H36"/>
    <mergeCell ref="I35:I36"/>
    <mergeCell ref="A36:D36"/>
    <mergeCell ref="A37:D37"/>
    <mergeCell ref="E37:F38"/>
    <mergeCell ref="G37:H38"/>
    <mergeCell ref="I37:I38"/>
    <mergeCell ref="A38:D38"/>
    <mergeCell ref="A39:D39"/>
    <mergeCell ref="E39:F39"/>
    <mergeCell ref="G39:H39"/>
    <mergeCell ref="I39:I41"/>
    <mergeCell ref="A40:D40"/>
    <mergeCell ref="E40:F40"/>
    <mergeCell ref="G40:H40"/>
    <mergeCell ref="A41:D41"/>
    <mergeCell ref="E41:F41"/>
    <mergeCell ref="G41:H41"/>
    <mergeCell ref="A42:D42"/>
    <mergeCell ref="E42:F43"/>
    <mergeCell ref="G42:H43"/>
    <mergeCell ref="I42:I43"/>
    <mergeCell ref="A43:D43"/>
    <mergeCell ref="A46:I46"/>
    <mergeCell ref="A47:I47"/>
    <mergeCell ref="A48:I48"/>
  </mergeCells>
  <pageMargins left="0.147638" right="0.147638" top="0.206693" bottom="0.206693" header="0.0" footer="0.0"/>
  <pageSetup paperSize="9" orientation="portrait"/>
  <rowBreaks count="0" manualBreakCount="0">
    </rowBreaks>
</worksheet>
</file>