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<sst xmlns="http://schemas.openxmlformats.org/spreadsheetml/2006/main" count="46" uniqueCount="46">
  <si>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</si>
  <si>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FDY070</t>
  </si>
  <si>
    <t xml:space="preserve">Ud</t>
  </si>
  <si>
    <t xml:space="preserve">Barandilla de vidrio, para protección de huecos de fachada. Sistema "EXLABESA".</t>
  </si>
  <si>
    <r>
      <rPr>
        <sz val="8.25"/>
        <color rgb="FF000000"/>
        <rFont val="Arial"/>
        <family val="2"/>
      </rPr>
      <t xml:space="preserve">Sistema de barandilla Glass Rail inFix, para protección de huecos de fachada de 50 cm de anchura, formado por perfil de aluminio extruido, de 30x50 mm, acabado lacado color blanco con el sello QUALICOAT, que garantiza el espesor y la calidad del proceso de lacado y pletinas de refuerzo, con pasamanos, capaz de soportar una fuerza horizontal uniformemente repartida de 0,8 kN/m aplicada en el borde superior del pasamanos según CTE DB SE-AE, de altura máxima 110 cm, para vidrio laminar de seguridad, compuesto por dos lunas de 6 mm de espesor, unidas mediante dos láminas incoloras de butiral de polivinilo, de 0,38 mm de espesor cada una. Incluso anclajes para fijación a la superficie soporte.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</si>
  <si>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</si>
  <si>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</si>
  <si>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</si>
  <si>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</si>
  <si>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</si>
  <si>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</si>
  <si>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</si>
  <si>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mt25dex050ah</t>
  </si>
  <si>
    <t xml:space="preserve">Ud</t>
  </si>
  <si>
    <t xml:space="preserve">Sistema de barandilla de vidrio Glass Rail inFix "EXLABESA", para protección de huecos de fachada de entre 50 y 200 cm de anchura, formado por perfil de aluminio extruido, de 30x50 mm, acabado lacado color blanco con el sello QUALICOAT, que garantiza el espesor y la calidad del proceso de lacado y pletinas de refuerzo, con pasamanos, capaz de soportar una fuerza horizontal uniformemente repartida de 0,8 kN/m aplicada en el borde superior del pasamanos según CTE DB SE-AE. Incluso accesorios, piezas, y juntas de EPDM.</t>
  </si>
  <si>
    <t xml:space="preserve">mt26aaa023a</t>
  </si>
  <si>
    <t xml:space="preserve">Ud</t>
  </si>
  <si>
    <t xml:space="preserve">Anclaje mecánico con taco de expansión de acero galvanizado, tuerca y arandela.</t>
  </si>
  <si>
    <t xml:space="preserve">mt21ves015c</t>
  </si>
  <si>
    <t xml:space="preserve">m²</t>
  </si>
  <si>
    <t xml:space="preserve">Vidrio laminar de seguridad, compuesto por dos lunas de 6 mm de espesor, unidas mediante dos láminas incoloras de butiral de polivinilo, de 0,38 mm de espesor cada una. Según UNE-EN ISO 12543-2, UNE-EN 14449 y UNE-EN 12150-1</t>
  </si>
  <si>
    <t xml:space="preserve">Subtotal materiales:</t>
  </si>
  <si>
    <t xml:space="preserve">Mano de obra</t>
  </si>
  <si>
    <t xml:space="preserve">mo011</t>
  </si>
  <si>
    <t xml:space="preserve">h</t>
  </si>
  <si>
    <t xml:space="preserve">Oficial 1ª montador.</t>
  </si>
  <si>
    <t xml:space="preserve">mo080</t>
  </si>
  <si>
    <t xml:space="preserve">h</t>
  </si>
  <si>
    <t xml:space="preserve">Ayudante montador.</t>
  </si>
  <si>
    <t xml:space="preserve">Subtotal mano de obra:</t>
  </si>
  <si>
    <t xml:space="preserve">Costes directos complementarios</t>
  </si>
  <si>
    <t xml:space="preserve">%</t>
  </si>
  <si>
    <t xml:space="preserve">Costes directos complementarios</t>
  </si>
  <si>
    <t xml:space="preserve">Coste de mantenimiento decenal: 65,06€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</si>
  <si>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</si>
  <si>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</si>
  <si>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</si>
  <si>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</si>
  <si>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</si>
  <si>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14449:2005</t>
  </si>
  <si>
    <t xml:space="preserve">1/3/4</t>
  </si>
  <si>
    <t xml:space="preserve">Vidrio para la edificación. Vidrio laminado y vidrio laminado de seguridad. Evaluación de la conformidad.</t>
  </si>
  <si>
    <t xml:space="preserve">EN  14449:2005/AC:2005</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</si>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</sst>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1.40" customWidth="1"/>
    <col min="5" max="5" width="2.04" customWidth="1"/>
    <col min="6" max="6" width="10.71" customWidth="1"/>
    <col min="7" max="7" width="3.40" customWidth="1"/>
    <col min="8" max="8" width="9.86" customWidth="1"/>
    <col min="9" max="9" width="1.02"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24.00" thickBot="1" customHeight="1">
      <c r="A8" s="6" t="s">
        <v>5</v>
      </c>
      <c r="B8" s="6"/>
      <c r="C8" s="6" t="s">
        <v>6</v>
      </c>
      <c r="D8" s="6" t="s">
        <v>7</v>
      </c>
      <c r="E8" s="6"/>
      <c r="F8" s="7" t="s">
        <v>8</v>
      </c>
      <c r="G8" s="7"/>
      <c r="H8" s="7" t="s">
        <v>9</v>
      </c>
      <c r="I8" s="7" t="s">
        <v>10</v>
      </c>
      <c r="J8" s="7"/>
    </row>
    <row r="9" spans="1:10" ht="13.50" thickBot="1" customHeight="1">
      <c r="A9" s="8">
        <v>1</v>
      </c>
      <c r="B9" s="8"/>
      <c r="C9" s="8"/>
      <c r="D9" s="9" t="s">
        <v>11</v>
      </c>
      <c r="E9" s="9"/>
      <c r="F9" s="9"/>
      <c r="G9" s="9"/>
      <c r="H9" s="8"/>
      <c r="I9" s="8"/>
      <c r="J9" s="8"/>
    </row>
    <row r="10" spans="1:10" ht="76.50" thickBot="1" customHeight="1">
      <c r="A10" s="1" t="s">
        <v>12</v>
      </c>
      <c r="B10" s="1"/>
      <c r="C10" s="10" t="s">
        <v>13</v>
      </c>
      <c r="D10" s="1" t="s">
        <v>14</v>
      </c>
      <c r="E10" s="1"/>
      <c r="F10" s="11">
        <v>1</v>
      </c>
      <c r="G10" s="11"/>
      <c r="H10" s="12">
        <v>95.29</v>
      </c>
      <c r="I10" s="12">
        <f ca="1">ROUND(INDIRECT(ADDRESS(ROW()+(0), COLUMN()+(-3), 1))*INDIRECT(ADDRESS(ROW()+(0), COLUMN()+(-1), 1)), 2)</f>
        <v>95.29</v>
      </c>
      <c r="J10" s="12"/>
    </row>
    <row r="11" spans="1:10" ht="13.50" thickBot="1" customHeight="1">
      <c r="A11" s="1" t="s">
        <v>15</v>
      </c>
      <c r="B11" s="1"/>
      <c r="C11" s="10" t="s">
        <v>16</v>
      </c>
      <c r="D11" s="1" t="s">
        <v>17</v>
      </c>
      <c r="E11" s="1"/>
      <c r="F11" s="11">
        <v>8</v>
      </c>
      <c r="G11" s="11"/>
      <c r="H11" s="12">
        <v>1.47</v>
      </c>
      <c r="I11" s="12">
        <f ca="1">ROUND(INDIRECT(ADDRESS(ROW()+(0), COLUMN()+(-3), 1))*INDIRECT(ADDRESS(ROW()+(0), COLUMN()+(-1), 1)), 2)</f>
        <v>11.76</v>
      </c>
      <c r="J11" s="12"/>
    </row>
    <row r="12" spans="1:10" ht="34.50" thickBot="1" customHeight="1">
      <c r="A12" s="1" t="s">
        <v>18</v>
      </c>
      <c r="B12" s="1"/>
      <c r="C12" s="10" t="s">
        <v>19</v>
      </c>
      <c r="D12" s="1" t="s">
        <v>20</v>
      </c>
      <c r="E12" s="1"/>
      <c r="F12" s="13">
        <v>0.55</v>
      </c>
      <c r="G12" s="13"/>
      <c r="H12" s="14">
        <v>68</v>
      </c>
      <c r="I12" s="14">
        <f ca="1">ROUND(INDIRECT(ADDRESS(ROW()+(0), COLUMN()+(-3), 1))*INDIRECT(ADDRESS(ROW()+(0), COLUMN()+(-1), 1)), 2)</f>
        <v>37.4</v>
      </c>
      <c r="J12" s="14"/>
    </row>
    <row r="13" spans="1:10" ht="13.50" thickBot="1" customHeight="1">
      <c r="A13" s="15"/>
      <c r="B13" s="15"/>
      <c r="C13" s="15"/>
      <c r="D13" s="15"/>
      <c r="E13" s="15"/>
      <c r="F13" s="9" t="s">
        <v>21</v>
      </c>
      <c r="G13" s="9"/>
      <c r="H13" s="9"/>
      <c r="I13" s="17">
        <f ca="1">ROUND(SUM(INDIRECT(ADDRESS(ROW()+(-1), COLUMN()+(0), 1)),INDIRECT(ADDRESS(ROW()+(-2), COLUMN()+(0), 1)),INDIRECT(ADDRESS(ROW()+(-3), COLUMN()+(0), 1))), 2)</f>
        <v>144.45</v>
      </c>
      <c r="J13" s="17"/>
    </row>
    <row r="14" spans="1:10" ht="13.50" thickBot="1" customHeight="1">
      <c r="A14" s="15">
        <v>2</v>
      </c>
      <c r="B14" s="15"/>
      <c r="C14" s="15"/>
      <c r="D14" s="18" t="s">
        <v>22</v>
      </c>
      <c r="E14" s="18"/>
      <c r="F14" s="18"/>
      <c r="G14" s="18"/>
      <c r="H14" s="15"/>
      <c r="I14" s="15"/>
      <c r="J14" s="15"/>
    </row>
    <row r="15" spans="1:10" ht="13.50" thickBot="1" customHeight="1">
      <c r="A15" s="1" t="s">
        <v>23</v>
      </c>
      <c r="B15" s="1"/>
      <c r="C15" s="10" t="s">
        <v>24</v>
      </c>
      <c r="D15" s="1" t="s">
        <v>25</v>
      </c>
      <c r="E15" s="1"/>
      <c r="F15" s="11">
        <v>5.3</v>
      </c>
      <c r="G15" s="11"/>
      <c r="H15" s="12">
        <v>23.74</v>
      </c>
      <c r="I15" s="12">
        <f ca="1">ROUND(INDIRECT(ADDRESS(ROW()+(0), COLUMN()+(-3), 1))*INDIRECT(ADDRESS(ROW()+(0), COLUMN()+(-1), 1)), 2)</f>
        <v>125.82</v>
      </c>
      <c r="J15" s="12"/>
    </row>
    <row r="16" spans="1:10" ht="13.50" thickBot="1" customHeight="1">
      <c r="A16" s="1" t="s">
        <v>26</v>
      </c>
      <c r="B16" s="1"/>
      <c r="C16" s="10" t="s">
        <v>27</v>
      </c>
      <c r="D16" s="1" t="s">
        <v>28</v>
      </c>
      <c r="E16" s="1"/>
      <c r="F16" s="13">
        <v>5.3</v>
      </c>
      <c r="G16" s="13"/>
      <c r="H16" s="14">
        <v>21.94</v>
      </c>
      <c r="I16" s="14">
        <f ca="1">ROUND(INDIRECT(ADDRESS(ROW()+(0), COLUMN()+(-3), 1))*INDIRECT(ADDRESS(ROW()+(0), COLUMN()+(-1), 1)), 2)</f>
        <v>116.28</v>
      </c>
      <c r="J16" s="14"/>
    </row>
    <row r="17" spans="1:10" ht="13.50" thickBot="1" customHeight="1">
      <c r="A17" s="15"/>
      <c r="B17" s="15"/>
      <c r="C17" s="15"/>
      <c r="D17" s="15"/>
      <c r="E17" s="15"/>
      <c r="F17" s="9" t="s">
        <v>29</v>
      </c>
      <c r="G17" s="9"/>
      <c r="H17" s="9"/>
      <c r="I17" s="17">
        <f ca="1">ROUND(SUM(INDIRECT(ADDRESS(ROW()+(-1), COLUMN()+(0), 1)),INDIRECT(ADDRESS(ROW()+(-2), COLUMN()+(0), 1))), 2)</f>
        <v>242.1</v>
      </c>
      <c r="J17" s="17"/>
    </row>
    <row r="18" spans="1:10" ht="13.50" thickBot="1" customHeight="1">
      <c r="A18" s="15">
        <v>3</v>
      </c>
      <c r="B18" s="15"/>
      <c r="C18" s="15"/>
      <c r="D18" s="18" t="s">
        <v>30</v>
      </c>
      <c r="E18" s="18"/>
      <c r="F18" s="18"/>
      <c r="G18" s="18"/>
      <c r="H18" s="15"/>
      <c r="I18" s="15"/>
      <c r="J18" s="15"/>
    </row>
    <row r="19" spans="1:10" ht="13.50" thickBot="1" customHeight="1">
      <c r="A19" s="19"/>
      <c r="B19" s="19"/>
      <c r="C19" s="20" t="s">
        <v>31</v>
      </c>
      <c r="D19" s="19" t="s">
        <v>32</v>
      </c>
      <c r="E19" s="19"/>
      <c r="F19" s="13">
        <v>2</v>
      </c>
      <c r="G19" s="13"/>
      <c r="H19" s="14">
        <f ca="1">ROUND(SUM(INDIRECT(ADDRESS(ROW()+(-2), COLUMN()+(1), 1)),INDIRECT(ADDRESS(ROW()+(-6), COLUMN()+(1), 1))), 2)</f>
        <v>386.55</v>
      </c>
      <c r="I19" s="14">
        <f ca="1">ROUND(INDIRECT(ADDRESS(ROW()+(0), COLUMN()+(-3), 1))*INDIRECT(ADDRESS(ROW()+(0), COLUMN()+(-1), 1))/100, 2)</f>
        <v>7.73</v>
      </c>
      <c r="J19" s="14"/>
    </row>
    <row r="20" spans="1:10" ht="13.50" thickBot="1" customHeight="1">
      <c r="A20" s="21" t="s">
        <v>33</v>
      </c>
      <c r="B20" s="21"/>
      <c r="C20" s="22"/>
      <c r="D20" s="23"/>
      <c r="E20" s="23"/>
      <c r="F20" s="24" t="s">
        <v>34</v>
      </c>
      <c r="G20" s="24"/>
      <c r="H20" s="25"/>
      <c r="I20" s="26">
        <f ca="1">ROUND(SUM(INDIRECT(ADDRESS(ROW()+(-1), COLUMN()+(0), 1)),INDIRECT(ADDRESS(ROW()+(-3), COLUMN()+(0), 1)),INDIRECT(ADDRESS(ROW()+(-7), COLUMN()+(0), 1))), 2)</f>
        <v>394.28</v>
      </c>
      <c r="J20" s="26"/>
    </row>
    <row r="23" spans="1:10" ht="13.50" thickBot="1" customHeight="1">
      <c r="A23" s="27" t="s">
        <v>35</v>
      </c>
      <c r="B23" s="27"/>
      <c r="C23" s="27"/>
      <c r="D23" s="27"/>
      <c r="E23" s="27" t="s">
        <v>36</v>
      </c>
      <c r="F23" s="27"/>
      <c r="G23" s="27" t="s">
        <v>37</v>
      </c>
      <c r="H23" s="27"/>
      <c r="I23" s="27"/>
      <c r="J23" s="27" t="s">
        <v>38</v>
      </c>
    </row>
    <row r="24" spans="1:10" ht="13.50" thickBot="1" customHeight="1">
      <c r="A24" s="28" t="s">
        <v>39</v>
      </c>
      <c r="B24" s="28"/>
      <c r="C24" s="28"/>
      <c r="D24" s="28"/>
      <c r="E24" s="29">
        <v>132006</v>
      </c>
      <c r="F24" s="29"/>
      <c r="G24" s="29">
        <v>132007</v>
      </c>
      <c r="H24" s="29"/>
      <c r="I24" s="29"/>
      <c r="J24" s="29" t="s">
        <v>40</v>
      </c>
    </row>
    <row r="25" spans="1:10" ht="13.50" thickBot="1" customHeight="1">
      <c r="A25" s="30" t="s">
        <v>41</v>
      </c>
      <c r="B25" s="30"/>
      <c r="C25" s="30"/>
      <c r="D25" s="30"/>
      <c r="E25" s="31"/>
      <c r="F25" s="31"/>
      <c r="G25" s="31"/>
      <c r="H25" s="31"/>
      <c r="I25" s="31"/>
      <c r="J25" s="31"/>
    </row>
    <row r="26" spans="1:10" ht="13.50" thickBot="1" customHeight="1">
      <c r="A26" s="32" t="s">
        <v>42</v>
      </c>
      <c r="B26" s="32"/>
      <c r="C26" s="32"/>
      <c r="D26" s="32"/>
      <c r="E26" s="33">
        <v>162006</v>
      </c>
      <c r="F26" s="33"/>
      <c r="G26" s="33">
        <v>162006</v>
      </c>
      <c r="H26" s="33"/>
      <c r="I26" s="33"/>
      <c r="J26" s="33"/>
    </row>
    <row r="29" spans="1:1" ht="33.75" thickBot="1" customHeight="1">
      <c r="A29" s="1" t="s">
        <v>43</v>
      </c>
      <c r="B29" s="1"/>
      <c r="C29" s="1"/>
      <c r="D29" s="1"/>
      <c r="E29" s="1"/>
      <c r="F29" s="1"/>
      <c r="G29" s="1"/>
      <c r="H29" s="1"/>
      <c r="I29" s="1"/>
      <c r="J29" s="1"/>
    </row>
    <row r="30" spans="1:1" ht="33.75" thickBot="1" customHeight="1">
      <c r="A30" s="1" t="s">
        <v>44</v>
      </c>
      <c r="B30" s="1"/>
      <c r="C30" s="1"/>
      <c r="D30" s="1"/>
      <c r="E30" s="1"/>
      <c r="F30" s="1"/>
      <c r="G30" s="1"/>
      <c r="H30" s="1"/>
      <c r="I30" s="1"/>
      <c r="J30" s="1"/>
    </row>
    <row r="31" spans="1:1" ht="33.75" thickBot="1" customHeight="1">
      <c r="A31" s="1" t="s">
        <v>45</v>
      </c>
      <c r="B31" s="1"/>
      <c r="C31" s="1"/>
      <c r="D31" s="1"/>
      <c r="E31" s="1"/>
      <c r="F31" s="1"/>
      <c r="G31" s="1"/>
      <c r="H31" s="1"/>
      <c r="I31" s="1"/>
      <c r="J31" s="1"/>
    </row>
  </sheetData>
  <mergeCells count="67">
    <mergeCell ref="A1:J1"/>
    <mergeCell ref="C3:J3"/>
    <mergeCell ref="A5:J5"/>
    <mergeCell ref="A8:B8"/>
    <mergeCell ref="D8:E8"/>
    <mergeCell ref="F8:G8"/>
    <mergeCell ref="I8:J8"/>
    <mergeCell ref="A9:B9"/>
    <mergeCell ref="D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H13"/>
    <mergeCell ref="I13:J13"/>
    <mergeCell ref="A14:B14"/>
    <mergeCell ref="D14:G14"/>
    <mergeCell ref="I14:J14"/>
    <mergeCell ref="A15:B15"/>
    <mergeCell ref="D15:E15"/>
    <mergeCell ref="F15:G15"/>
    <mergeCell ref="I15:J15"/>
    <mergeCell ref="A16:B16"/>
    <mergeCell ref="D16:E16"/>
    <mergeCell ref="F16:G16"/>
    <mergeCell ref="I16:J16"/>
    <mergeCell ref="A17:B17"/>
    <mergeCell ref="D17:E17"/>
    <mergeCell ref="F17:H17"/>
    <mergeCell ref="I17:J17"/>
    <mergeCell ref="A18:B18"/>
    <mergeCell ref="D18:G18"/>
    <mergeCell ref="I18:J18"/>
    <mergeCell ref="A19:B19"/>
    <mergeCell ref="D19:E19"/>
    <mergeCell ref="F19:G19"/>
    <mergeCell ref="I19:J19"/>
    <mergeCell ref="A20:E20"/>
    <mergeCell ref="F20:H20"/>
    <mergeCell ref="I20:J20"/>
    <mergeCell ref="A23:D23"/>
    <mergeCell ref="E23:F23"/>
    <mergeCell ref="G23:I23"/>
    <mergeCell ref="A24:D24"/>
    <mergeCell ref="E24:F24"/>
    <mergeCell ref="G24:I24"/>
    <mergeCell ref="J24:J26"/>
    <mergeCell ref="A25:D25"/>
    <mergeCell ref="E25:F25"/>
    <mergeCell ref="G25:I25"/>
    <mergeCell ref="A26:D26"/>
    <mergeCell ref="E26:F26"/>
    <mergeCell ref="G26:I26"/>
    <mergeCell ref="A29:J29"/>
    <mergeCell ref="A30:J30"/>
    <mergeCell ref="A31:J31"/>
  </mergeCells>
  <pageMargins left="0.147638" right="0.147638" top="0.206693" bottom="0.206693" header="0.0" footer="0.0"/>
  <pageSetup paperSize="9" orientation="portrait"/>
  <rowBreaks count="0" manualBreakCount="0">
    </rowBreaks>
</worksheet>
</file>