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<sst xmlns="http://schemas.openxmlformats.org/spreadsheetml/2006/main" count="77" uniqueCount="77">
  <si>
    <t xml:space="preserve"/>
  </si>
  <si>
    <t xml:space="preserve">FNB021</t>
  </si>
  <si>
    <t xml:space="preserve">m</t>
  </si>
  <si>
    <t xml:space="preserve">Zuncho perimetral superior en muro de carga de fábrica armada de bloque de tierra comprimida (BTC). Sistema "ELEMENTALES".</t>
  </si>
  <si>
    <r>
      <rPr>
        <sz val="8.25"/>
        <color rgb="FF000000"/>
        <rFont val="Arial"/>
        <family val="2"/>
      </rPr>
      <t xml:space="preserve">Zuncho perimetral superior en muro simple de carga de fábrica armada de 15 cm de espesor, para revestir de bloque en "U" de tierra comprimida (BTC) machihembrado con dos alveolos "ELEMENTALES", de superficie rugosa, color marrón tierra, 30x9x15 cm, resistencia a compresión 4 N/mm², BTC 3, compuesto de tierras seleccionadas estabilizadas con cal hidráulica natural, recibida con mortero de cal aérea, arcilla y áridos seleccionados con granulometría de hasta 2 mm de diámetro, confeccionado en obra, "ELEMENTALES"; con refuerzo de acero UNE-EN 10080 B 500 S, cuantía 0,82 kg/m y hormigón de relleno, HA-25/F/10/XC2, preparado en obra, vertido con medios manuales.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</si>
  <si>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</si>
  <si>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</si>
  <si>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</si>
  <si>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</si>
  <si>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</si>
  <si>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</si>
  <si>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</si>
  <si>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mt03bte020a</t>
  </si>
  <si>
    <t xml:space="preserve">Ud</t>
  </si>
  <si>
    <t xml:space="preserve">Bloque en "U" de tierra comprimida (BTC) machihembrado con dos alveolos "ELEMENTALES", de superficie rugosa, color marrón tierra, 30x9x15 cm, resistencia a compresión 4 N/mm², BTC 3, compuesto de tierras seleccionadas estabilizadas con cal hidráulica natural, con propiedades bioclimáticas. Según UNE 41410.</t>
  </si>
  <si>
    <t xml:space="preserve">mt09mie010c</t>
  </si>
  <si>
    <t xml:space="preserve">m³</t>
  </si>
  <si>
    <t xml:space="preserve">Mortero de cal aérea, arcilla y áridos seleccionados con granulometría de hasta 2 mm de diámetro, confeccionado en obra, "ELEMENTALES", suministrado en sacos Big Bag.</t>
  </si>
  <si>
    <t xml:space="preserve">mt16cia010b</t>
  </si>
  <si>
    <t xml:space="preserve">Ud</t>
  </si>
  <si>
    <t xml:space="preserve">Tapón de fibras de madera, de 122 mm de diámetro.</t>
  </si>
  <si>
    <t xml:space="preserve">mt07aco010c</t>
  </si>
  <si>
    <t xml:space="preserve">kg</t>
  </si>
  <si>
    <t xml:space="preserve">Ferralla elaborada en taller industrial con acero en barras corrugadas, UNE-EN 10080 B 500 S, de varios diámetros.</t>
  </si>
  <si>
    <t xml:space="preserve">mt08var050</t>
  </si>
  <si>
    <t xml:space="preserve">kg</t>
  </si>
  <si>
    <t xml:space="preserve">Alambre galvanizado para atar, de 1,30 mm de diámetro.</t>
  </si>
  <si>
    <t xml:space="preserve">mt08aaa010a</t>
  </si>
  <si>
    <t xml:space="preserve">m³</t>
  </si>
  <si>
    <t xml:space="preserve">Agua.</t>
  </si>
  <si>
    <t xml:space="preserve">mt08cem011a</t>
  </si>
  <si>
    <t xml:space="preserve">kg</t>
  </si>
  <si>
    <t xml:space="preserve">Cemento Portland CEM II/B-L 32,5 R, color gris, en sacos, según UNE-EN 197-1.</t>
  </si>
  <si>
    <t xml:space="preserve">mt01arg006</t>
  </si>
  <si>
    <t xml:space="preserve">t</t>
  </si>
  <si>
    <t xml:space="preserve">Arena de cantera, para hormigón preparado en obra.</t>
  </si>
  <si>
    <t xml:space="preserve">mt01arg007a</t>
  </si>
  <si>
    <t xml:space="preserve">t</t>
  </si>
  <si>
    <t xml:space="preserve">Árido grueso homogeneizado, de tamaño máximo 10 mm.</t>
  </si>
  <si>
    <t xml:space="preserve">Subtotal materiales:</t>
  </si>
  <si>
    <t xml:space="preserve">Equipo y maquinaria</t>
  </si>
  <si>
    <t xml:space="preserve">mq06hor010</t>
  </si>
  <si>
    <t xml:space="preserve">h</t>
  </si>
  <si>
    <t xml:space="preserve">Hormigonera eléctrica con una capacidad de amasado de 160 l.</t>
  </si>
  <si>
    <t xml:space="preserve">Subtotal equipo y maquinaria:</t>
  </si>
  <si>
    <t xml:space="preserve">Mano de obra</t>
  </si>
  <si>
    <t xml:space="preserve">mo021</t>
  </si>
  <si>
    <t xml:space="preserve">h</t>
  </si>
  <si>
    <t xml:space="preserve">Oficial 1ª construcción en trabajos de albañilería.</t>
  </si>
  <si>
    <t xml:space="preserve">mo114</t>
  </si>
  <si>
    <t xml:space="preserve">h</t>
  </si>
  <si>
    <t xml:space="preserve">Peón ordinario construcción en trabajos de albañilería.</t>
  </si>
  <si>
    <t xml:space="preserve">mo043</t>
  </si>
  <si>
    <t xml:space="preserve">h</t>
  </si>
  <si>
    <t xml:space="preserve">Oficial 1ª ferrallista.</t>
  </si>
  <si>
    <t xml:space="preserve">mo090</t>
  </si>
  <si>
    <t xml:space="preserve">h</t>
  </si>
  <si>
    <t xml:space="preserve">Ayudante ferrallista.</t>
  </si>
  <si>
    <t xml:space="preserve">Subtotal mano de obra:</t>
  </si>
  <si>
    <t xml:space="preserve">Costes directos complementarios</t>
  </si>
  <si>
    <t xml:space="preserve">%</t>
  </si>
  <si>
    <t xml:space="preserve">Costes directos complementarios</t>
  </si>
  <si>
    <t xml:space="preserve">Coste de mantenimiento decenal: 1,37€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</si>
  <si>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</si>
  <si>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</si>
  <si>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</si>
  <si>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</si>
  <si>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</si>
  <si>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998-2:2016</t>
  </si>
  <si>
    <t xml:space="preserve">2+/4</t>
  </si>
  <si>
    <t xml:space="preserve">Especificaciones de los morteros para albañilería. Parte 2: Morteros para albañilería</t>
  </si>
  <si>
    <t xml:space="preserve">EN  197-1:2011</t>
  </si>
  <si>
    <t xml:space="preserve">1+</t>
  </si>
  <si>
    <t xml:space="preserve">Cemento. Parte 1: Composición, especificaciones y criterios de conformidad de los cementos comunes.</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</si>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</sst>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0.68" customWidth="1"/>
    <col min="4" max="4" width="6.97" customWidth="1"/>
    <col min="5" max="5" width="70.38" customWidth="1"/>
    <col min="6" max="6" width="1.70" customWidth="1"/>
    <col min="7" max="7" width="12.75" customWidth="1"/>
    <col min="8" max="8" width="1.70" customWidth="1"/>
    <col min="9" max="9" width="12.75" customWidth="1"/>
    <col min="10" max="10" width="8.84" customWidth="1"/>
  </cols>
  <sheetData>
    <row r="1" spans="1:1" ht="2.25" thickBot="1" customHeight="1">
      <c r="A1" s="1" t="s">
        <v>0</v>
      </c>
      <c r="B1" s="1"/>
      <c r="C1" s="1"/>
      <c r="D1" s="1"/>
      <c r="E1" s="1"/>
      <c r="F1" s="1"/>
      <c r="G1" s="1"/>
      <c r="H1" s="1"/>
      <c r="I1" s="1"/>
      <c r="J1" s="1"/>
    </row>
    <row r="3" spans="1:10" ht="24.00" thickBot="1" customHeight="1">
      <c r="A3" s="2" t="s">
        <v>1</v>
      </c>
      <c r="B3" s="3" t="s">
        <v>2</v>
      </c>
      <c r="C3" s="3"/>
      <c r="D3" s="2" t="s">
        <v>3</v>
      </c>
      <c r="E3" s="2"/>
      <c r="F3" s="2"/>
      <c r="G3" s="2"/>
      <c r="H3" s="2"/>
      <c r="I3" s="2"/>
      <c r="J3" s="2"/>
    </row>
    <row r="5" spans="1:10" ht="66.00" thickBot="1" customHeight="1">
      <c r="A5" s="5" t="s">
        <v>4</v>
      </c>
      <c r="B5" s="5"/>
      <c r="C5" s="5"/>
      <c r="D5" s="5"/>
      <c r="E5" s="5"/>
      <c r="F5" s="5"/>
      <c r="G5" s="5"/>
      <c r="H5" s="5"/>
      <c r="I5" s="5"/>
      <c r="J5" s="5"/>
    </row>
    <row r="8" spans="1:10" ht="24.00" thickBot="1" customHeight="1">
      <c r="A8" s="6" t="s">
        <v>5</v>
      </c>
      <c r="B8" s="6"/>
      <c r="C8" s="6" t="s">
        <v>6</v>
      </c>
      <c r="D8" s="6"/>
      <c r="E8" s="6" t="s">
        <v>7</v>
      </c>
      <c r="F8" s="7" t="s">
        <v>8</v>
      </c>
      <c r="G8" s="7"/>
      <c r="H8" s="7"/>
      <c r="I8" s="7" t="s">
        <v>9</v>
      </c>
      <c r="J8" s="7" t="s">
        <v>10</v>
      </c>
    </row>
    <row r="9" spans="1:10" ht="13.50" thickBot="1" customHeight="1">
      <c r="A9" s="8">
        <v>1</v>
      </c>
      <c r="B9" s="8"/>
      <c r="C9" s="8"/>
      <c r="D9" s="8"/>
      <c r="E9" s="9" t="s">
        <v>11</v>
      </c>
      <c r="F9" s="9"/>
      <c r="G9" s="9"/>
      <c r="H9" s="9"/>
      <c r="I9" s="8"/>
      <c r="J9" s="8"/>
    </row>
    <row r="10" spans="1:10" ht="45.00" thickBot="1" customHeight="1">
      <c r="A10" s="1" t="s">
        <v>12</v>
      </c>
      <c r="B10" s="1"/>
      <c r="C10" s="10" t="s">
        <v>13</v>
      </c>
      <c r="D10" s="10"/>
      <c r="E10" s="1" t="s">
        <v>14</v>
      </c>
      <c r="F10" s="11">
        <v>3.465</v>
      </c>
      <c r="G10" s="11"/>
      <c r="H10" s="11"/>
      <c r="I10" s="12">
        <v>1.1</v>
      </c>
      <c r="J10" s="12">
        <f ca="1">ROUND(INDIRECT(ADDRESS(ROW()+(0), COLUMN()+(-4), 1))*INDIRECT(ADDRESS(ROW()+(0), COLUMN()+(-1), 1)), 2)</f>
        <v>3.81</v>
      </c>
    </row>
    <row r="11" spans="1:10" ht="34.50" thickBot="1" customHeight="1">
      <c r="A11" s="1" t="s">
        <v>15</v>
      </c>
      <c r="B11" s="1"/>
      <c r="C11" s="10" t="s">
        <v>16</v>
      </c>
      <c r="D11" s="10"/>
      <c r="E11" s="1" t="s">
        <v>17</v>
      </c>
      <c r="F11" s="11">
        <v>0.002</v>
      </c>
      <c r="G11" s="11"/>
      <c r="H11" s="11"/>
      <c r="I11" s="12">
        <v>240</v>
      </c>
      <c r="J11" s="12">
        <f ca="1">ROUND(INDIRECT(ADDRESS(ROW()+(0), COLUMN()+(-4), 1))*INDIRECT(ADDRESS(ROW()+(0), COLUMN()+(-1), 1)), 2)</f>
        <v>0.48</v>
      </c>
    </row>
    <row r="12" spans="1:10" ht="13.50" thickBot="1" customHeight="1">
      <c r="A12" s="1" t="s">
        <v>18</v>
      </c>
      <c r="B12" s="1"/>
      <c r="C12" s="10" t="s">
        <v>19</v>
      </c>
      <c r="D12" s="10"/>
      <c r="E12" s="1" t="s">
        <v>20</v>
      </c>
      <c r="F12" s="11">
        <v>0.3</v>
      </c>
      <c r="G12" s="11"/>
      <c r="H12" s="11"/>
      <c r="I12" s="12">
        <v>1.55</v>
      </c>
      <c r="J12" s="12">
        <f ca="1">ROUND(INDIRECT(ADDRESS(ROW()+(0), COLUMN()+(-4), 1))*INDIRECT(ADDRESS(ROW()+(0), COLUMN()+(-1), 1)), 2)</f>
        <v>0.47</v>
      </c>
    </row>
    <row r="13" spans="1:10" ht="24.00" thickBot="1" customHeight="1">
      <c r="A13" s="1" t="s">
        <v>21</v>
      </c>
      <c r="B13" s="1"/>
      <c r="C13" s="10" t="s">
        <v>22</v>
      </c>
      <c r="D13" s="10"/>
      <c r="E13" s="1" t="s">
        <v>23</v>
      </c>
      <c r="F13" s="11">
        <v>0.82</v>
      </c>
      <c r="G13" s="11"/>
      <c r="H13" s="11"/>
      <c r="I13" s="12">
        <v>1.6</v>
      </c>
      <c r="J13" s="12">
        <f ca="1">ROUND(INDIRECT(ADDRESS(ROW()+(0), COLUMN()+(-4), 1))*INDIRECT(ADDRESS(ROW()+(0), COLUMN()+(-1), 1)), 2)</f>
        <v>1.31</v>
      </c>
    </row>
    <row r="14" spans="1:10" ht="13.50" thickBot="1" customHeight="1">
      <c r="A14" s="1" t="s">
        <v>24</v>
      </c>
      <c r="B14" s="1"/>
      <c r="C14" s="10" t="s">
        <v>25</v>
      </c>
      <c r="D14" s="10"/>
      <c r="E14" s="1" t="s">
        <v>26</v>
      </c>
      <c r="F14" s="11">
        <v>0.019</v>
      </c>
      <c r="G14" s="11"/>
      <c r="H14" s="11"/>
      <c r="I14" s="12">
        <v>1.5</v>
      </c>
      <c r="J14" s="12">
        <f ca="1">ROUND(INDIRECT(ADDRESS(ROW()+(0), COLUMN()+(-4), 1))*INDIRECT(ADDRESS(ROW()+(0), COLUMN()+(-1), 1)), 2)</f>
        <v>0.03</v>
      </c>
    </row>
    <row r="15" spans="1:10" ht="13.50" thickBot="1" customHeight="1">
      <c r="A15" s="1" t="s">
        <v>27</v>
      </c>
      <c r="B15" s="1"/>
      <c r="C15" s="10" t="s">
        <v>28</v>
      </c>
      <c r="D15" s="10"/>
      <c r="E15" s="1" t="s">
        <v>29</v>
      </c>
      <c r="F15" s="11">
        <v>0.008</v>
      </c>
      <c r="G15" s="11"/>
      <c r="H15" s="11"/>
      <c r="I15" s="12">
        <v>1.5</v>
      </c>
      <c r="J15" s="12">
        <f ca="1">ROUND(INDIRECT(ADDRESS(ROW()+(0), COLUMN()+(-4), 1))*INDIRECT(ADDRESS(ROW()+(0), COLUMN()+(-1), 1)), 2)</f>
        <v>0.01</v>
      </c>
    </row>
    <row r="16" spans="1:10" ht="13.50" thickBot="1" customHeight="1">
      <c r="A16" s="1" t="s">
        <v>30</v>
      </c>
      <c r="B16" s="1"/>
      <c r="C16" s="10" t="s">
        <v>31</v>
      </c>
      <c r="D16" s="10"/>
      <c r="E16" s="1" t="s">
        <v>32</v>
      </c>
      <c r="F16" s="11">
        <v>2.774</v>
      </c>
      <c r="G16" s="11"/>
      <c r="H16" s="11"/>
      <c r="I16" s="12">
        <v>0.1</v>
      </c>
      <c r="J16" s="12">
        <f ca="1">ROUND(INDIRECT(ADDRESS(ROW()+(0), COLUMN()+(-4), 1))*INDIRECT(ADDRESS(ROW()+(0), COLUMN()+(-1), 1)), 2)</f>
        <v>0.28</v>
      </c>
    </row>
    <row r="17" spans="1:10" ht="13.50" thickBot="1" customHeight="1">
      <c r="A17" s="1" t="s">
        <v>33</v>
      </c>
      <c r="B17" s="1"/>
      <c r="C17" s="10" t="s">
        <v>34</v>
      </c>
      <c r="D17" s="10"/>
      <c r="E17" s="1" t="s">
        <v>35</v>
      </c>
      <c r="F17" s="11">
        <v>0.004</v>
      </c>
      <c r="G17" s="11"/>
      <c r="H17" s="11"/>
      <c r="I17" s="12">
        <v>17.5</v>
      </c>
      <c r="J17" s="12">
        <f ca="1">ROUND(INDIRECT(ADDRESS(ROW()+(0), COLUMN()+(-4), 1))*INDIRECT(ADDRESS(ROW()+(0), COLUMN()+(-1), 1)), 2)</f>
        <v>0.07</v>
      </c>
    </row>
    <row r="18" spans="1:10" ht="13.50" thickBot="1" customHeight="1">
      <c r="A18" s="1" t="s">
        <v>36</v>
      </c>
      <c r="B18" s="1"/>
      <c r="C18" s="10" t="s">
        <v>37</v>
      </c>
      <c r="D18" s="10"/>
      <c r="E18" s="1" t="s">
        <v>38</v>
      </c>
      <c r="F18" s="13">
        <v>0.007</v>
      </c>
      <c r="G18" s="13"/>
      <c r="H18" s="13"/>
      <c r="I18" s="14">
        <v>15.8</v>
      </c>
      <c r="J18" s="14">
        <f ca="1">ROUND(INDIRECT(ADDRESS(ROW()+(0), COLUMN()+(-4), 1))*INDIRECT(ADDRESS(ROW()+(0), COLUMN()+(-1), 1)), 2)</f>
        <v>0.11</v>
      </c>
    </row>
    <row r="19" spans="1:10" ht="13.50" thickBot="1" customHeight="1">
      <c r="A19" s="15"/>
      <c r="B19" s="15"/>
      <c r="C19" s="15"/>
      <c r="D19" s="15"/>
      <c r="E19" s="15"/>
      <c r="F19" s="9" t="s">
        <v>39</v>
      </c>
      <c r="G19" s="9"/>
      <c r="H19" s="9"/>
      <c r="I19" s="9"/>
      <c r="J19" s="17">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6.57</v>
      </c>
    </row>
    <row r="20" spans="1:10" ht="13.50" thickBot="1" customHeight="1">
      <c r="A20" s="15">
        <v>2</v>
      </c>
      <c r="B20" s="15"/>
      <c r="C20" s="15"/>
      <c r="D20" s="15"/>
      <c r="E20" s="18" t="s">
        <v>40</v>
      </c>
      <c r="F20" s="18"/>
      <c r="G20" s="18"/>
      <c r="H20" s="18"/>
      <c r="I20" s="15"/>
      <c r="J20" s="15"/>
    </row>
    <row r="21" spans="1:10" ht="13.50" thickBot="1" customHeight="1">
      <c r="A21" s="1" t="s">
        <v>41</v>
      </c>
      <c r="B21" s="1"/>
      <c r="C21" s="10" t="s">
        <v>42</v>
      </c>
      <c r="D21" s="10"/>
      <c r="E21" s="1" t="s">
        <v>43</v>
      </c>
      <c r="F21" s="13">
        <v>0.004</v>
      </c>
      <c r="G21" s="13"/>
      <c r="H21" s="13"/>
      <c r="I21" s="14">
        <v>3.45</v>
      </c>
      <c r="J21" s="14">
        <f ca="1">ROUND(INDIRECT(ADDRESS(ROW()+(0), COLUMN()+(-4), 1))*INDIRECT(ADDRESS(ROW()+(0), COLUMN()+(-1), 1)), 2)</f>
        <v>0.01</v>
      </c>
    </row>
    <row r="22" spans="1:10" ht="13.50" thickBot="1" customHeight="1">
      <c r="A22" s="15"/>
      <c r="B22" s="15"/>
      <c r="C22" s="15"/>
      <c r="D22" s="15"/>
      <c r="E22" s="15"/>
      <c r="F22" s="9" t="s">
        <v>44</v>
      </c>
      <c r="G22" s="9"/>
      <c r="H22" s="9"/>
      <c r="I22" s="9"/>
      <c r="J22" s="17">
        <f ca="1">ROUND(SUM(INDIRECT(ADDRESS(ROW()+(-1), COLUMN()+(0), 1))), 2)</f>
        <v>0.01</v>
      </c>
    </row>
    <row r="23" spans="1:10" ht="13.50" thickBot="1" customHeight="1">
      <c r="A23" s="15">
        <v>3</v>
      </c>
      <c r="B23" s="15"/>
      <c r="C23" s="15"/>
      <c r="D23" s="15"/>
      <c r="E23" s="18" t="s">
        <v>45</v>
      </c>
      <c r="F23" s="18"/>
      <c r="G23" s="18"/>
      <c r="H23" s="18"/>
      <c r="I23" s="15"/>
      <c r="J23" s="15"/>
    </row>
    <row r="24" spans="1:10" ht="13.50" thickBot="1" customHeight="1">
      <c r="A24" s="1" t="s">
        <v>46</v>
      </c>
      <c r="B24" s="1"/>
      <c r="C24" s="10" t="s">
        <v>47</v>
      </c>
      <c r="D24" s="10"/>
      <c r="E24" s="1" t="s">
        <v>48</v>
      </c>
      <c r="F24" s="11">
        <v>0.052</v>
      </c>
      <c r="G24" s="11"/>
      <c r="H24" s="11"/>
      <c r="I24" s="12">
        <v>23.1</v>
      </c>
      <c r="J24" s="12">
        <f ca="1">ROUND(INDIRECT(ADDRESS(ROW()+(0), COLUMN()+(-4), 1))*INDIRECT(ADDRESS(ROW()+(0), COLUMN()+(-1), 1)), 2)</f>
        <v>1.2</v>
      </c>
    </row>
    <row r="25" spans="1:10" ht="13.50" thickBot="1" customHeight="1">
      <c r="A25" s="1" t="s">
        <v>49</v>
      </c>
      <c r="B25" s="1"/>
      <c r="C25" s="10" t="s">
        <v>50</v>
      </c>
      <c r="D25" s="10"/>
      <c r="E25" s="1" t="s">
        <v>51</v>
      </c>
      <c r="F25" s="11">
        <v>0.204</v>
      </c>
      <c r="G25" s="11"/>
      <c r="H25" s="11"/>
      <c r="I25" s="12">
        <v>21.69</v>
      </c>
      <c r="J25" s="12">
        <f ca="1">ROUND(INDIRECT(ADDRESS(ROW()+(0), COLUMN()+(-4), 1))*INDIRECT(ADDRESS(ROW()+(0), COLUMN()+(-1), 1)), 2)</f>
        <v>4.42</v>
      </c>
    </row>
    <row r="26" spans="1:10" ht="13.50" thickBot="1" customHeight="1">
      <c r="A26" s="1" t="s">
        <v>52</v>
      </c>
      <c r="B26" s="1"/>
      <c r="C26" s="10" t="s">
        <v>53</v>
      </c>
      <c r="D26" s="10"/>
      <c r="E26" s="1" t="s">
        <v>54</v>
      </c>
      <c r="F26" s="11">
        <v>0.014</v>
      </c>
      <c r="G26" s="11"/>
      <c r="H26" s="11"/>
      <c r="I26" s="12">
        <v>24.04</v>
      </c>
      <c r="J26" s="12">
        <f ca="1">ROUND(INDIRECT(ADDRESS(ROW()+(0), COLUMN()+(-4), 1))*INDIRECT(ADDRESS(ROW()+(0), COLUMN()+(-1), 1)), 2)</f>
        <v>0.34</v>
      </c>
    </row>
    <row r="27" spans="1:10" ht="13.50" thickBot="1" customHeight="1">
      <c r="A27" s="1" t="s">
        <v>55</v>
      </c>
      <c r="B27" s="1"/>
      <c r="C27" s="10" t="s">
        <v>56</v>
      </c>
      <c r="D27" s="10"/>
      <c r="E27" s="1" t="s">
        <v>57</v>
      </c>
      <c r="F27" s="13">
        <v>0.014</v>
      </c>
      <c r="G27" s="13"/>
      <c r="H27" s="13"/>
      <c r="I27" s="14">
        <v>22.82</v>
      </c>
      <c r="J27" s="14">
        <f ca="1">ROUND(INDIRECT(ADDRESS(ROW()+(0), COLUMN()+(-4), 1))*INDIRECT(ADDRESS(ROW()+(0), COLUMN()+(-1), 1)), 2)</f>
        <v>0.32</v>
      </c>
    </row>
    <row r="28" spans="1:10" ht="13.50" thickBot="1" customHeight="1">
      <c r="A28" s="15"/>
      <c r="B28" s="15"/>
      <c r="C28" s="15"/>
      <c r="D28" s="15"/>
      <c r="E28" s="15"/>
      <c r="F28" s="9" t="s">
        <v>58</v>
      </c>
      <c r="G28" s="9"/>
      <c r="H28" s="9"/>
      <c r="I28" s="9"/>
      <c r="J28" s="17">
        <f ca="1">ROUND(SUM(INDIRECT(ADDRESS(ROW()+(-1), COLUMN()+(0), 1)),INDIRECT(ADDRESS(ROW()+(-2), COLUMN()+(0), 1)),INDIRECT(ADDRESS(ROW()+(-3), COLUMN()+(0), 1)),INDIRECT(ADDRESS(ROW()+(-4), COLUMN()+(0), 1))), 2)</f>
        <v>6.28</v>
      </c>
    </row>
    <row r="29" spans="1:10" ht="13.50" thickBot="1" customHeight="1">
      <c r="A29" s="15">
        <v>4</v>
      </c>
      <c r="B29" s="15"/>
      <c r="C29" s="15"/>
      <c r="D29" s="15"/>
      <c r="E29" s="18" t="s">
        <v>59</v>
      </c>
      <c r="F29" s="18"/>
      <c r="G29" s="18"/>
      <c r="H29" s="18"/>
      <c r="I29" s="15"/>
      <c r="J29" s="15"/>
    </row>
    <row r="30" spans="1:10" ht="13.50" thickBot="1" customHeight="1">
      <c r="A30" s="19"/>
      <c r="B30" s="19"/>
      <c r="C30" s="20" t="s">
        <v>60</v>
      </c>
      <c r="D30" s="20"/>
      <c r="E30" s="19" t="s">
        <v>61</v>
      </c>
      <c r="F30" s="13">
        <v>2</v>
      </c>
      <c r="G30" s="13"/>
      <c r="H30" s="13"/>
      <c r="I30" s="14">
        <f ca="1">ROUND(SUM(INDIRECT(ADDRESS(ROW()+(-2), COLUMN()+(1), 1)),INDIRECT(ADDRESS(ROW()+(-8), COLUMN()+(1), 1)),INDIRECT(ADDRESS(ROW()+(-11), COLUMN()+(1), 1))), 2)</f>
        <v>12.86</v>
      </c>
      <c r="J30" s="14">
        <f ca="1">ROUND(INDIRECT(ADDRESS(ROW()+(0), COLUMN()+(-4), 1))*INDIRECT(ADDRESS(ROW()+(0), COLUMN()+(-1), 1))/100, 2)</f>
        <v>0.26</v>
      </c>
    </row>
    <row r="31" spans="1:10" ht="13.50" thickBot="1" customHeight="1">
      <c r="A31" s="21" t="s">
        <v>62</v>
      </c>
      <c r="B31" s="21"/>
      <c r="C31" s="22"/>
      <c r="D31" s="22"/>
      <c r="E31" s="23"/>
      <c r="F31" s="24" t="s">
        <v>63</v>
      </c>
      <c r="G31" s="24"/>
      <c r="H31" s="24"/>
      <c r="I31" s="25"/>
      <c r="J31" s="26">
        <f ca="1">ROUND(SUM(INDIRECT(ADDRESS(ROW()+(-1), COLUMN()+(0), 1)),INDIRECT(ADDRESS(ROW()+(-3), COLUMN()+(0), 1)),INDIRECT(ADDRESS(ROW()+(-9), COLUMN()+(0), 1)),INDIRECT(ADDRESS(ROW()+(-12), COLUMN()+(0), 1))), 2)</f>
        <v>13.12</v>
      </c>
    </row>
    <row r="34" spans="1:10" ht="13.50" thickBot="1" customHeight="1">
      <c r="A34" s="27" t="s">
        <v>64</v>
      </c>
      <c r="B34" s="27"/>
      <c r="C34" s="27"/>
      <c r="D34" s="27"/>
      <c r="E34" s="27"/>
      <c r="F34" s="27"/>
      <c r="G34" s="27" t="s">
        <v>65</v>
      </c>
      <c r="H34" s="27" t="s">
        <v>66</v>
      </c>
      <c r="I34" s="27"/>
      <c r="J34" s="27" t="s">
        <v>67</v>
      </c>
    </row>
    <row r="35" spans="1:10" ht="13.50" thickBot="1" customHeight="1">
      <c r="A35" s="28" t="s">
        <v>68</v>
      </c>
      <c r="B35" s="28"/>
      <c r="C35" s="28"/>
      <c r="D35" s="28"/>
      <c r="E35" s="28"/>
      <c r="F35" s="28"/>
      <c r="G35" s="29">
        <v>1.18202e+06</v>
      </c>
      <c r="H35" s="29">
        <v>1.18202e+06</v>
      </c>
      <c r="I35" s="29"/>
      <c r="J35" s="29" t="s">
        <v>69</v>
      </c>
    </row>
    <row r="36" spans="1:10" ht="13.50" thickBot="1" customHeight="1">
      <c r="A36" s="30" t="s">
        <v>70</v>
      </c>
      <c r="B36" s="30"/>
      <c r="C36" s="30"/>
      <c r="D36" s="30"/>
      <c r="E36" s="30"/>
      <c r="F36" s="30"/>
      <c r="G36" s="31"/>
      <c r="H36" s="31"/>
      <c r="I36" s="31"/>
      <c r="J36" s="31"/>
    </row>
    <row r="37" spans="1:10" ht="13.50" thickBot="1" customHeight="1">
      <c r="A37" s="28" t="s">
        <v>71</v>
      </c>
      <c r="B37" s="28"/>
      <c r="C37" s="28"/>
      <c r="D37" s="28"/>
      <c r="E37" s="28"/>
      <c r="F37" s="28"/>
      <c r="G37" s="29">
        <v>172012</v>
      </c>
      <c r="H37" s="29">
        <v>172013</v>
      </c>
      <c r="I37" s="29"/>
      <c r="J37" s="29" t="s">
        <v>72</v>
      </c>
    </row>
    <row r="38" spans="1:10" ht="13.50" thickBot="1" customHeight="1">
      <c r="A38" s="30" t="s">
        <v>73</v>
      </c>
      <c r="B38" s="30"/>
      <c r="C38" s="30"/>
      <c r="D38" s="30"/>
      <c r="E38" s="30"/>
      <c r="F38" s="30"/>
      <c r="G38" s="31"/>
      <c r="H38" s="31"/>
      <c r="I38" s="31"/>
      <c r="J38" s="31"/>
    </row>
    <row r="41" spans="1:1" ht="33.75" thickBot="1" customHeight="1">
      <c r="A41" s="1" t="s">
        <v>74</v>
      </c>
      <c r="B41" s="1"/>
      <c r="C41" s="1"/>
      <c r="D41" s="1"/>
      <c r="E41" s="1"/>
      <c r="F41" s="1"/>
      <c r="G41" s="1"/>
      <c r="H41" s="1"/>
      <c r="I41" s="1"/>
      <c r="J41" s="1"/>
    </row>
    <row r="42" spans="1:1" ht="33.75" thickBot="1" customHeight="1">
      <c r="A42" s="1" t="s">
        <v>75</v>
      </c>
      <c r="B42" s="1"/>
      <c r="C42" s="1"/>
      <c r="D42" s="1"/>
      <c r="E42" s="1"/>
      <c r="F42" s="1"/>
      <c r="G42" s="1"/>
      <c r="H42" s="1"/>
      <c r="I42" s="1"/>
      <c r="J42" s="1"/>
    </row>
    <row r="43" spans="1:1" ht="33.75" thickBot="1" customHeight="1">
      <c r="A43" s="1" t="s">
        <v>76</v>
      </c>
      <c r="B43" s="1"/>
      <c r="C43" s="1"/>
      <c r="D43" s="1"/>
      <c r="E43" s="1"/>
      <c r="F43" s="1"/>
      <c r="G43" s="1"/>
      <c r="H43" s="1"/>
      <c r="I43" s="1"/>
      <c r="J43" s="1"/>
    </row>
  </sheetData>
  <mergeCells count="90">
    <mergeCell ref="A1:J1"/>
    <mergeCell ref="B3:C3"/>
    <mergeCell ref="D3:J3"/>
    <mergeCell ref="A5:J5"/>
    <mergeCell ref="A8:B8"/>
    <mergeCell ref="C8:D8"/>
    <mergeCell ref="F8:H8"/>
    <mergeCell ref="A9:B9"/>
    <mergeCell ref="C9:D9"/>
    <mergeCell ref="E9:H9"/>
    <mergeCell ref="A10:B10"/>
    <mergeCell ref="C10:D10"/>
    <mergeCell ref="F10:H10"/>
    <mergeCell ref="A11:B11"/>
    <mergeCell ref="C11:D11"/>
    <mergeCell ref="F11:H11"/>
    <mergeCell ref="A12:B12"/>
    <mergeCell ref="C12:D12"/>
    <mergeCell ref="F12:H12"/>
    <mergeCell ref="A13:B13"/>
    <mergeCell ref="C13:D13"/>
    <mergeCell ref="F13:H13"/>
    <mergeCell ref="A14:B14"/>
    <mergeCell ref="C14:D14"/>
    <mergeCell ref="F14:H14"/>
    <mergeCell ref="A15:B15"/>
    <mergeCell ref="C15:D15"/>
    <mergeCell ref="F15:H15"/>
    <mergeCell ref="A16:B16"/>
    <mergeCell ref="C16:D16"/>
    <mergeCell ref="F16:H16"/>
    <mergeCell ref="A17:B17"/>
    <mergeCell ref="C17:D17"/>
    <mergeCell ref="F17:H17"/>
    <mergeCell ref="A18:B18"/>
    <mergeCell ref="C18:D18"/>
    <mergeCell ref="F18:H18"/>
    <mergeCell ref="A19:B19"/>
    <mergeCell ref="C19:D19"/>
    <mergeCell ref="F19:I19"/>
    <mergeCell ref="A20:B20"/>
    <mergeCell ref="C20:D20"/>
    <mergeCell ref="E20:H20"/>
    <mergeCell ref="A21:B21"/>
    <mergeCell ref="C21:D21"/>
    <mergeCell ref="F21:H21"/>
    <mergeCell ref="A22:B22"/>
    <mergeCell ref="C22:D22"/>
    <mergeCell ref="F22:I22"/>
    <mergeCell ref="A23:B23"/>
    <mergeCell ref="C23:D23"/>
    <mergeCell ref="E23:H23"/>
    <mergeCell ref="A24:B24"/>
    <mergeCell ref="C24:D24"/>
    <mergeCell ref="F24:H24"/>
    <mergeCell ref="A25:B25"/>
    <mergeCell ref="C25:D25"/>
    <mergeCell ref="F25:H25"/>
    <mergeCell ref="A26:B26"/>
    <mergeCell ref="C26:D26"/>
    <mergeCell ref="F26:H26"/>
    <mergeCell ref="A27:B27"/>
    <mergeCell ref="C27:D27"/>
    <mergeCell ref="F27:H27"/>
    <mergeCell ref="A28:B28"/>
    <mergeCell ref="C28:D28"/>
    <mergeCell ref="F28:I28"/>
    <mergeCell ref="A29:B29"/>
    <mergeCell ref="C29:D29"/>
    <mergeCell ref="E29:H29"/>
    <mergeCell ref="A30:B30"/>
    <mergeCell ref="C30:D30"/>
    <mergeCell ref="F30:H30"/>
    <mergeCell ref="A31:E31"/>
    <mergeCell ref="F31:I31"/>
    <mergeCell ref="A34:F34"/>
    <mergeCell ref="H34:I34"/>
    <mergeCell ref="A35:F35"/>
    <mergeCell ref="G35:G36"/>
    <mergeCell ref="H35:I36"/>
    <mergeCell ref="J35:J36"/>
    <mergeCell ref="A36:F36"/>
    <mergeCell ref="A37:F37"/>
    <mergeCell ref="G37:G38"/>
    <mergeCell ref="H37:I38"/>
    <mergeCell ref="J37:J38"/>
    <mergeCell ref="A38:F38"/>
    <mergeCell ref="A41:J41"/>
    <mergeCell ref="A42:J42"/>
    <mergeCell ref="A43:J43"/>
  </mergeCells>
  <pageMargins left="0.147638" right="0.147638" top="0.206693" bottom="0.206693" header="0.0" footer="0.0"/>
  <pageSetup paperSize="9" orientation="portrait"/>
  <rowBreaks count="0" manualBreakCount="0">
    </rowBreaks>
</worksheet>
</file>