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<sst xmlns="http://schemas.openxmlformats.org/spreadsheetml/2006/main" count="44" uniqueCount="44">
  <si>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</si>
  <si>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ICC220</t>
  </si>
  <si>
    <t xml:space="preserve">Ud</t>
  </si>
  <si>
    <t xml:space="preserve">Caldera a gasóleo, colectiva, de condensación, de pie, de acero inoxidable.</t>
  </si>
  <si>
    <r>
      <rPr>
        <sz val="8.25"/>
        <color rgb="FF000000"/>
        <rFont val="Arial"/>
        <family val="2"/>
      </rPr>
      <t xml:space="preserve">Caldera de pie, de condensación, modelo TP3 Cond 500 "FERROLI", para quemador presurizado de gasóleo o gas, de acero inoxidable Dúplex AISI 2205, emisión de NOx clase 6, potencia (80/60°C) 457,5 kW, potencia (50/30°C) 500 kW, rendimiento (80/60°C) 97%, rendimiento (50/30°C) 106%, rendimiento al 30% de la carga 107,5%, peso 1338 kg; cuadro de control, BT 2. Incluso y desagüe a sumidero para el vaciado de la caldera y el drenaje de la válvula de seguridad, sin incluir el conducto para evacuación de los productos de la combustión. Totalmente montada, conexionada y probada.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</si>
  <si>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</si>
  <si>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</si>
  <si>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</si>
  <si>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</si>
  <si>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</si>
  <si>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</si>
  <si>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</si>
  <si>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mt38fer110m</t>
  </si>
  <si>
    <t xml:space="preserve">Ud</t>
  </si>
  <si>
    <t xml:space="preserve">Caldera de pie, de condensación, modelo TP3 Cond 500 "FERROLI", para quemador presurizado de gasóleo o gas, de acero inoxidable Dúplex AISI 2205, emisión de NOx clase 6, potencia (80/60°C) 457,5 kW, potencia (50/30°C) 500 kW, rendimiento (80/60°C) 97%, rendimiento (50/30°C) 106%, rendimiento al 30% de la carga 107,5%, peso 1338 kg.</t>
  </si>
  <si>
    <t xml:space="preserve">mt38ccg100f</t>
  </si>
  <si>
    <t xml:space="preserve">Ud</t>
  </si>
  <si>
    <t xml:space="preserve">Quemador presurizado modulante para gasóleo, de potencia máxima 600 kW, con encendido electrónico.</t>
  </si>
  <si>
    <t xml:space="preserve">mt38fer053a</t>
  </si>
  <si>
    <t xml:space="preserve">Ud</t>
  </si>
  <si>
    <t xml:space="preserve">Cuadro de control, BT 2 "FERROLI", con control de las tres etapas del quemador y de la bomba de evacuación de condensados, interruptores de puesta en marcha de la bomba de circulación y de la caldera, termostato de seguridad con rearme manual y termómetro analógico, para caldera TP3 Cond.</t>
  </si>
  <si>
    <t xml:space="preserve">mt38www050</t>
  </si>
  <si>
    <t xml:space="preserve">Ud</t>
  </si>
  <si>
    <t xml:space="preserve">Desagüe a sumidero, para el drenaje de la válvula de seguridad, compuesto por 1 m de tubo de acero negro de 1/2" y embudo desagüe, incluso accesorios y piezas especiales.</t>
  </si>
  <si>
    <t xml:space="preserve">mt38www010</t>
  </si>
  <si>
    <t xml:space="preserve">Ud</t>
  </si>
  <si>
    <t xml:space="preserve">Material auxiliar para instalaciones de calefacción.</t>
  </si>
  <si>
    <t xml:space="preserve">mt37www010</t>
  </si>
  <si>
    <t xml:space="preserve">Ud</t>
  </si>
  <si>
    <t xml:space="preserve">Material auxiliar para instalaciones de fontanería.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</si>
  <si>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</si>
  <si>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</si>
  <si>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</si>
  <si>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</si>
  <si>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1ª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</si>
  <si>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</si>
  <si>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</si>
  <si>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</si>
  <si>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</si>
  <si>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</si>
  <si>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</si>
  <si>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</si>
  <si>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35.036,41€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</si>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</sst>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31" customWidth="1"/>
    <col min="4" max="4" width="69.02" customWidth="1"/>
    <col min="5" max="5" width="13.26" customWidth="1"/>
    <col min="6" max="6" width="12.58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33165</v>
      </c>
      <c r="G10" s="12">
        <f ca="1">ROUND(INDIRECT(ADDRESS(ROW()+(0), COLUMN()+(-2), 1))*INDIRECT(ADDRESS(ROW()+(0), COLUMN()+(-1), 1)), 2)</f>
        <v>33165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2225</v>
      </c>
      <c r="G11" s="12">
        <f ca="1">ROUND(INDIRECT(ADDRESS(ROW()+(0), COLUMN()+(-2), 1))*INDIRECT(ADDRESS(ROW()+(0), COLUMN()+(-1), 1)), 2)</f>
        <v>2225</v>
      </c>
    </row>
    <row r="12" spans="1:7" ht="45.0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580</v>
      </c>
      <c r="G12" s="12">
        <f ca="1">ROUND(INDIRECT(ADDRESS(ROW()+(0), COLUMN()+(-2), 1))*INDIRECT(ADDRESS(ROW()+(0), COLUMN()+(-1), 1)), 2)</f>
        <v>580</v>
      </c>
    </row>
    <row r="13" spans="1:7" ht="34.50" thickBot="1" customHeight="1">
      <c r="A13" s="1" t="s">
        <v>21</v>
      </c>
      <c r="B13" s="1"/>
      <c r="C13" s="10" t="s">
        <v>22</v>
      </c>
      <c r="D13" s="1" t="s">
        <v>23</v>
      </c>
      <c r="E13" s="11">
        <v>1</v>
      </c>
      <c r="F13" s="12">
        <v>15</v>
      </c>
      <c r="G13" s="12">
        <f ca="1">ROUND(INDIRECT(ADDRESS(ROW()+(0), COLUMN()+(-2), 1))*INDIRECT(ADDRESS(ROW()+(0), COLUMN()+(-1), 1)), 2)</f>
        <v>15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1</v>
      </c>
      <c r="F14" s="12">
        <v>1.68</v>
      </c>
      <c r="G14" s="12">
        <f ca="1">ROUND(INDIRECT(ADDRESS(ROW()+(0), COLUMN()+(-2), 1))*INDIRECT(ADDRESS(ROW()+(0), COLUMN()+(-1), 1)), 2)</f>
        <v>1.68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3">
        <v>1</v>
      </c>
      <c r="F15" s="14">
        <v>1.4</v>
      </c>
      <c r="G15" s="14">
        <f ca="1">ROUND(INDIRECT(ADDRESS(ROW()+(0), COLUMN()+(-2), 1))*INDIRECT(ADDRESS(ROW()+(0), COLUMN()+(-1), 1)), 2)</f>
        <v>1.4</v>
      </c>
    </row>
    <row r="16" spans="1:7" ht="13.50" thickBot="1" customHeight="1">
      <c r="A16" s="15"/>
      <c r="B16" s="15"/>
      <c r="C16" s="15"/>
      <c r="D16" s="15"/>
      <c r="E16" s="9" t="s">
        <v>30</v>
      </c>
      <c r="F16" s="9"/>
      <c r="G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35988.1</v>
      </c>
    </row>
    <row r="17" spans="1:7" ht="13.50" thickBot="1" customHeight="1">
      <c r="A17" s="15">
        <v>2</v>
      </c>
      <c r="B17" s="15"/>
      <c r="C17" s="15"/>
      <c r="D17" s="18" t="s">
        <v>31</v>
      </c>
      <c r="E17" s="18"/>
      <c r="F17" s="15"/>
      <c r="G17" s="15"/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1">
        <v>4</v>
      </c>
      <c r="F18" s="12">
        <v>22</v>
      </c>
      <c r="G18" s="12">
        <f ca="1">ROUND(INDIRECT(ADDRESS(ROW()+(0), COLUMN()+(-2), 1))*INDIRECT(ADDRESS(ROW()+(0), COLUMN()+(-1), 1)), 2)</f>
        <v>88</v>
      </c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3">
        <v>4</v>
      </c>
      <c r="F19" s="14">
        <v>20.3</v>
      </c>
      <c r="G19" s="14">
        <f ca="1">ROUND(INDIRECT(ADDRESS(ROW()+(0), COLUMN()+(-2), 1))*INDIRECT(ADDRESS(ROW()+(0), COLUMN()+(-1), 1)), 2)</f>
        <v>81.2</v>
      </c>
    </row>
    <row r="20" spans="1:7" ht="13.50" thickBot="1" customHeight="1">
      <c r="A20" s="15"/>
      <c r="B20" s="15"/>
      <c r="C20" s="15"/>
      <c r="D20" s="15"/>
      <c r="E20" s="9" t="s">
        <v>38</v>
      </c>
      <c r="F20" s="9"/>
      <c r="G20" s="17">
        <f ca="1">ROUND(SUM(INDIRECT(ADDRESS(ROW()+(-1), COLUMN()+(0), 1)),INDIRECT(ADDRESS(ROW()+(-2), COLUMN()+(0), 1))), 2)</f>
        <v>169.2</v>
      </c>
    </row>
    <row r="21" spans="1:7" ht="13.50" thickBot="1" customHeight="1">
      <c r="A21" s="15">
        <v>3</v>
      </c>
      <c r="B21" s="15"/>
      <c r="C21" s="15"/>
      <c r="D21" s="18" t="s">
        <v>39</v>
      </c>
      <c r="E21" s="18"/>
      <c r="F21" s="15"/>
      <c r="G21" s="15"/>
    </row>
    <row r="22" spans="1:7" ht="13.50" thickBot="1" customHeight="1">
      <c r="A22" s="19"/>
      <c r="B22" s="19"/>
      <c r="C22" s="20" t="s">
        <v>40</v>
      </c>
      <c r="D22" s="19" t="s">
        <v>41</v>
      </c>
      <c r="E22" s="13">
        <v>2</v>
      </c>
      <c r="F22" s="14">
        <f ca="1">ROUND(SUM(INDIRECT(ADDRESS(ROW()+(-2), COLUMN()+(1), 1)),INDIRECT(ADDRESS(ROW()+(-6), COLUMN()+(1), 1))), 2)</f>
        <v>36157.3</v>
      </c>
      <c r="G22" s="14">
        <f ca="1">ROUND(INDIRECT(ADDRESS(ROW()+(0), COLUMN()+(-2), 1))*INDIRECT(ADDRESS(ROW()+(0), COLUMN()+(-1), 1))/100, 2)</f>
        <v>723.15</v>
      </c>
    </row>
    <row r="23" spans="1:7" ht="13.50" thickBot="1" customHeight="1">
      <c r="A23" s="21" t="s">
        <v>42</v>
      </c>
      <c r="B23" s="21"/>
      <c r="C23" s="22"/>
      <c r="D23" s="23"/>
      <c r="E23" s="24" t="s">
        <v>43</v>
      </c>
      <c r="F23" s="25"/>
      <c r="G23" s="26">
        <f ca="1">ROUND(SUM(INDIRECT(ADDRESS(ROW()+(-1), COLUMN()+(0), 1)),INDIRECT(ADDRESS(ROW()+(-3), COLUMN()+(0), 1)),INDIRECT(ADDRESS(ROW()+(-7), COLUMN()+(0), 1))), 2)</f>
        <v>36880.4</v>
      </c>
    </row>
  </sheetData>
  <mergeCells count="25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E16:F16"/>
    <mergeCell ref="A17:B17"/>
    <mergeCell ref="D17:E17"/>
    <mergeCell ref="A18:B18"/>
    <mergeCell ref="A19:B19"/>
    <mergeCell ref="A20:B20"/>
    <mergeCell ref="E20:F20"/>
    <mergeCell ref="A21:B21"/>
    <mergeCell ref="D21:E21"/>
    <mergeCell ref="A22:B22"/>
    <mergeCell ref="A23:D23"/>
    <mergeCell ref="E23:F23"/>
  </mergeCells>
  <pageMargins left="0.147638" right="0.147638" top="0.206693" bottom="0.206693" header="0.0" footer="0.0"/>
  <pageSetup paperSize="9" orientation="portrait"/>
  <rowBreaks count="0" manualBreakCount="0">
    </rowBreaks>
</worksheet>
</file>