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<sst xmlns="http://schemas.openxmlformats.org/spreadsheetml/2006/main" count="29" uniqueCount="29">
  <si>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</si>
  <si>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IMK900</t>
  </si>
  <si>
    <t xml:space="preserve">m</t>
  </si>
  <si>
    <t xml:space="preserve">Canalización de protección de cableado.</t>
  </si>
  <si>
    <r>
      <rPr>
        <sz val="8.25"/>
        <color rgb="FF000000"/>
        <rFont val="Arial"/>
        <family val="2"/>
      </rPr>
      <t xml:space="preserve">Canalización de protección de cableado, formada por tubo de poliamida flexible, corrugado, libre de halógenos, de 16 mm de diámetro nominal, con IP547. Instalación empotrada. El precio no incluye las ayudas de albañilería para instalaciones.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</si>
  <si>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</si>
  <si>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</si>
  <si>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</si>
  <si>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</si>
  <si>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</si>
  <si>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</si>
  <si>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</si>
  <si>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mt35aia030a</t>
  </si>
  <si>
    <t xml:space="preserve">m</t>
  </si>
  <si>
    <t xml:space="preserve">Tubo curvable de poliamida, exento de halógenos, transversalmente elástico, corrugado, de color gris, de 16 mm de diámetro nominal, para instalaciones eléctricas en edificios públicos y para evitar emisiones de humo y gases ácidos. Resistencia a la compresión 320 N, resistencia al impacto 2 julios, temperatura de trabajo -5°C hasta 90°C, con grado de protección IP547 según UNE 20324, no propagador de la llama. Según UNE-EN 61386-1 y UNE-EN 61386-22.</t>
  </si>
  <si>
    <t xml:space="preserve">Subtotal materiales:</t>
  </si>
  <si>
    <t xml:space="preserve">Mano de obra</t>
  </si>
  <si>
    <t xml:space="preserve">mo003</t>
  </si>
  <si>
    <t xml:space="preserve">h</t>
  </si>
  <si>
    <t xml:space="preserve">Oficial 1ª electricista.</t>
  </si>
  <si>
    <t xml:space="preserve">mo102</t>
  </si>
  <si>
    <t xml:space="preserve">h</t>
  </si>
  <si>
    <t xml:space="preserve">Ayudante electricista.</t>
  </si>
  <si>
    <t xml:space="preserve">Subtotal mano de obra:</t>
  </si>
  <si>
    <t xml:space="preserve">Costes directos complementarios</t>
  </si>
  <si>
    <t xml:space="preserve">%</t>
  </si>
  <si>
    <t xml:space="preserve">Costes directos complementarios</t>
  </si>
  <si>
    <t xml:space="preserve">Coste de mantenimiento decenal: 0,09€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</si>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</sst>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3.91" customWidth="1"/>
    <col min="3" max="3" width="1.70" customWidth="1"/>
    <col min="4" max="4" width="5.95" customWidth="1"/>
    <col min="5" max="5" width="76.33" customWidth="1"/>
    <col min="6" max="6" width="14.11" customWidth="1"/>
    <col min="7" max="7" width="9.86" customWidth="1"/>
    <col min="8" max="8" width="8.8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2">
        <v>1</v>
      </c>
      <c r="G10" s="14">
        <v>0.98</v>
      </c>
      <c r="H10" s="14">
        <f ca="1">ROUND(INDIRECT(ADDRESS(ROW()+(0), COLUMN()+(-2), 1))*INDIRECT(ADDRESS(ROW()+(0), COLUMN()+(-1), 1)), 2)</f>
        <v>0.98</v>
      </c>
    </row>
    <row r="11" spans="1:8" ht="13.50" thickBot="1" customHeight="1">
      <c r="A11" s="15"/>
      <c r="B11" s="15"/>
      <c r="C11" s="15"/>
      <c r="D11" s="15"/>
      <c r="E11" s="15"/>
      <c r="F11" s="9" t="s">
        <v>15</v>
      </c>
      <c r="G11" s="9"/>
      <c r="H11" s="17">
        <f ca="1">ROUND(SUM(INDIRECT(ADDRESS(ROW()+(-1), COLUMN()+(0), 1))), 2)</f>
        <v>0.98</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0.02</v>
      </c>
      <c r="G13" s="13">
        <v>22.74</v>
      </c>
      <c r="H13" s="13">
        <f ca="1">ROUND(INDIRECT(ADDRESS(ROW()+(0), COLUMN()+(-2), 1))*INDIRECT(ADDRESS(ROW()+(0), COLUMN()+(-1), 1)), 2)</f>
        <v>0.45</v>
      </c>
    </row>
    <row r="14" spans="1:8" ht="13.50" thickBot="1" customHeight="1">
      <c r="A14" s="1" t="s">
        <v>20</v>
      </c>
      <c r="B14" s="1"/>
      <c r="C14" s="10" t="s">
        <v>21</v>
      </c>
      <c r="D14" s="10"/>
      <c r="E14" s="1" t="s">
        <v>22</v>
      </c>
      <c r="F14" s="12">
        <v>0.02</v>
      </c>
      <c r="G14" s="14">
        <v>20.98</v>
      </c>
      <c r="H14" s="14">
        <f ca="1">ROUND(INDIRECT(ADDRESS(ROW()+(0), COLUMN()+(-2), 1))*INDIRECT(ADDRESS(ROW()+(0), COLUMN()+(-1), 1)), 2)</f>
        <v>0.42</v>
      </c>
    </row>
    <row r="15" spans="1:8" ht="13.50" thickBot="1" customHeight="1">
      <c r="A15" s="15"/>
      <c r="B15" s="15"/>
      <c r="C15" s="15"/>
      <c r="D15" s="15"/>
      <c r="E15" s="15"/>
      <c r="F15" s="9" t="s">
        <v>23</v>
      </c>
      <c r="G15" s="9"/>
      <c r="H15" s="17">
        <f ca="1">ROUND(SUM(INDIRECT(ADDRESS(ROW()+(-1), COLUMN()+(0), 1)),INDIRECT(ADDRESS(ROW()+(-2), COLUMN()+(0), 1))), 2)</f>
        <v>0.87</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1.85</v>
      </c>
      <c r="H17" s="14">
        <f ca="1">ROUND(INDIRECT(ADDRESS(ROW()+(0), COLUMN()+(-2), 1))*INDIRECT(ADDRESS(ROW()+(0), COLUMN()+(-1), 1))/100, 2)</f>
        <v>0.04</v>
      </c>
    </row>
    <row r="18" spans="1:8" ht="13.50" thickBot="1" customHeight="1">
      <c r="A18" s="21" t="s">
        <v>27</v>
      </c>
      <c r="B18" s="21"/>
      <c r="C18" s="22"/>
      <c r="D18" s="22"/>
      <c r="E18" s="23"/>
      <c r="F18" s="24" t="s">
        <v>28</v>
      </c>
      <c r="G18" s="25"/>
      <c r="H18" s="26">
        <f ca="1">ROUND(SUM(INDIRECT(ADDRESS(ROW()+(-1), COLUMN()+(0), 1)),INDIRECT(ADDRESS(ROW()+(-3), COLUMN()+(0), 1)),INDIRECT(ADDRESS(ROW()+(-7), COLUMN()+(0), 1))), 2)</f>
        <v>1.89</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