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<sst xmlns="http://schemas.openxmlformats.org/spreadsheetml/2006/main" count="32" uniqueCount="32">
  <si>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</si>
  <si>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IOJ170</t>
  </si>
  <si>
    <t xml:space="preserve">Ud</t>
  </si>
  <si>
    <t xml:space="preserve">Sellado de paso de tubería combustible, con abrazadera intumescente cortafuego, suministrada en rollos.</t>
  </si>
  <si>
    <r>
      <rPr>
        <sz val="8.25"/>
        <color rgb="FF000000"/>
        <rFont val="Arial"/>
        <family val="2"/>
      </rPr>
      <t xml:space="preserve">Sellado de paso de tubería recta, de PVC, de 32 mm de diámetro nominal exterior, y de entre 1,9 y 12,3 mm de espesor, en muro de 15 cm de espesor, para protección pasiva contra incendios y garantizar la resistencia al fuego EI 120, con sellador acrílico con propiedades ignífugas, color blanco como material de relleno, abrazadera intumescente con propiedades ignífugas, de 2580x52x5,6 mm, en cada cara del muro, fijada con 2 anclajes mecánicos tipo tornillo de cabeza redonda con estrella interior de seis puntas para llave Torx, de acero galvanizado, 6x40 5, de 6 mm de diámetro y 40 mm de longitud.</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</si>
  <si>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</si>
  <si>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</si>
  <si>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</si>
  <si>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</si>
  <si>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</si>
  <si>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</si>
  <si>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</si>
  <si>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mt41phi010a</t>
  </si>
  <si>
    <t xml:space="preserve">Ud</t>
  </si>
  <si>
    <t xml:space="preserve">Cartucho de 310 ml de sellador acrílico con propiedades ignífugas, color blanco, para sellado de juntas y aberturas lineales.</t>
  </si>
  <si>
    <t xml:space="preserve">mt41phi105a</t>
  </si>
  <si>
    <t xml:space="preserve">Ud</t>
  </si>
  <si>
    <t xml:space="preserve">Abrazadera intumescente con propiedades ignífugas, de 2580x52x5,6 mm, para tubería combustible, suministrada en rollos, incluso grapas de cierre y ganchos cortos de fijación.</t>
  </si>
  <si>
    <t xml:space="preserve">mt26ahi110a</t>
  </si>
  <si>
    <t xml:space="preserve">Ud</t>
  </si>
  <si>
    <t xml:space="preserve">Anclaje mecánico tipo tornillo de cabeza redonda con estrella interior de seis puntas para llave Torx, de acero galvanizado, 6x40 5, de 6 mm de diámetro y 40 mm de longitud, para fijación sobre elementos de hormigón, fisurados o no fisurados.</t>
  </si>
  <si>
    <t xml:space="preserve">Subtotal materiales:</t>
  </si>
  <si>
    <t xml:space="preserve">Mano de obra</t>
  </si>
  <si>
    <t xml:space="preserve">mo020</t>
  </si>
  <si>
    <t xml:space="preserve">h</t>
  </si>
  <si>
    <t xml:space="preserve">Oficial 1ª construcción.</t>
  </si>
  <si>
    <t xml:space="preserve">Subtotal mano de obra:</t>
  </si>
  <si>
    <t xml:space="preserve">Costes directos complementarios</t>
  </si>
  <si>
    <t xml:space="preserve">%</t>
  </si>
  <si>
    <t xml:space="preserve">Costes directos complementarios</t>
  </si>
  <si>
    <t xml:space="preserve">Coste de mantenimiento decenal: 7,69€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</si>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</sst>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6.16"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0.38</v>
      </c>
      <c r="G10" s="12">
        <v>16.28</v>
      </c>
      <c r="H10" s="12">
        <f ca="1">ROUND(INDIRECT(ADDRESS(ROW()+(0), COLUMN()+(-2), 1))*INDIRECT(ADDRESS(ROW()+(0), COLUMN()+(-1), 1)), 2)</f>
        <v>6.19</v>
      </c>
    </row>
    <row r="11" spans="1:8" ht="24.00" thickBot="1" customHeight="1">
      <c r="A11" s="1" t="s">
        <v>15</v>
      </c>
      <c r="B11" s="1"/>
      <c r="C11" s="10" t="s">
        <v>16</v>
      </c>
      <c r="D11" s="10"/>
      <c r="E11" s="1" t="s">
        <v>17</v>
      </c>
      <c r="F11" s="11">
        <v>0.116</v>
      </c>
      <c r="G11" s="12">
        <v>451.46</v>
      </c>
      <c r="H11" s="12">
        <f ca="1">ROUND(INDIRECT(ADDRESS(ROW()+(0), COLUMN()+(-2), 1))*INDIRECT(ADDRESS(ROW()+(0), COLUMN()+(-1), 1)), 2)</f>
        <v>52.37</v>
      </c>
    </row>
    <row r="12" spans="1:8" ht="34.50" thickBot="1" customHeight="1">
      <c r="A12" s="1" t="s">
        <v>18</v>
      </c>
      <c r="B12" s="1"/>
      <c r="C12" s="10" t="s">
        <v>19</v>
      </c>
      <c r="D12" s="10"/>
      <c r="E12" s="1" t="s">
        <v>20</v>
      </c>
      <c r="F12" s="13">
        <v>4</v>
      </c>
      <c r="G12" s="14">
        <v>0.77</v>
      </c>
      <c r="H12" s="14">
        <f ca="1">ROUND(INDIRECT(ADDRESS(ROW()+(0), COLUMN()+(-2), 1))*INDIRECT(ADDRESS(ROW()+(0), COLUMN()+(-1), 1)), 2)</f>
        <v>3.08</v>
      </c>
    </row>
    <row r="13" spans="1:8" ht="13.50" thickBot="1" customHeight="1">
      <c r="A13" s="15"/>
      <c r="B13" s="15"/>
      <c r="C13" s="15"/>
      <c r="D13" s="15"/>
      <c r="E13" s="15"/>
      <c r="F13" s="9" t="s">
        <v>21</v>
      </c>
      <c r="G13" s="9"/>
      <c r="H13" s="17">
        <f ca="1">ROUND(SUM(INDIRECT(ADDRESS(ROW()+(-1), COLUMN()+(0), 1)),INDIRECT(ADDRESS(ROW()+(-2), COLUMN()+(0), 1)),INDIRECT(ADDRESS(ROW()+(-3), COLUMN()+(0), 1))), 2)</f>
        <v>61.64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0.3</v>
      </c>
      <c r="G15" s="14">
        <v>23.1</v>
      </c>
      <c r="H15" s="14">
        <f ca="1">ROUND(INDIRECT(ADDRESS(ROW()+(0), COLUMN()+(-2), 1))*INDIRECT(ADDRESS(ROW()+(0), COLUMN()+(-1), 1)), 2)</f>
        <v>6.93</v>
      </c>
    </row>
    <row r="16" spans="1:8" ht="13.50" thickBot="1" customHeight="1">
      <c r="A16" s="15"/>
      <c r="B16" s="15"/>
      <c r="C16" s="15"/>
      <c r="D16" s="15"/>
      <c r="E16" s="15"/>
      <c r="F16" s="9" t="s">
        <v>26</v>
      </c>
      <c r="G16" s="9"/>
      <c r="H16" s="17">
        <f ca="1">ROUND(SUM(INDIRECT(ADDRESS(ROW()+(-1), COLUMN()+(0), 1))), 2)</f>
        <v>6.93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68.57</v>
      </c>
      <c r="H18" s="14">
        <f ca="1">ROUND(INDIRECT(ADDRESS(ROW()+(0), COLUMN()+(-2), 1))*INDIRECT(ADDRESS(ROW()+(0), COLUMN()+(-1), 1))/100, 2)</f>
        <v>1.37</v>
      </c>
    </row>
    <row r="19" spans="1:8" ht="13.50" thickBot="1" customHeight="1">
      <c r="A19" s="21" t="s">
        <v>30</v>
      </c>
      <c r="B19" s="21"/>
      <c r="C19" s="22"/>
      <c r="D19" s="22"/>
      <c r="E19" s="23"/>
      <c r="F19" s="24" t="s">
        <v>31</v>
      </c>
      <c r="G19" s="25"/>
      <c r="H19" s="26">
        <f ca="1">ROUND(SUM(INDIRECT(ADDRESS(ROW()+(-1), COLUMN()+(0), 1)),INDIRECT(ADDRESS(ROW()+(-3), COLUMN()+(0), 1)),INDIRECT(ADDRESS(ROW()+(-6), COLUMN()+(0), 1))), 2)</f>
        <v>69.94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