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<sst xmlns="http://schemas.openxmlformats.org/spreadsheetml/2006/main" count="69" uniqueCount="69">
  <si>
    <t xml:space="preserve"/>
  </si>
  <si>
    <t xml:space="preserve">QSF053</t>
  </si>
  <si>
    <t xml:space="preserve">m</t>
  </si>
  <si>
    <t xml:space="preserve">Encuentro de cubierta plana no transitable, no ventilada, sobre soporte continuo de madera, con coronación de fachada. Impermeabilización con láminas de EPDM.</t>
  </si>
  <si>
    <r>
      <rPr>
        <sz val="8.25"/>
        <color rgb="FF000000"/>
        <rFont val="Arial"/>
        <family val="2"/>
      </rPr>
      <t xml:space="preserve">Encuentro de cubierta plana no transitable, no ventilada, con grava, tipo invertida, sobre soporte continuo de madera, con coronación de fachada, formado por: capa separadora de geotextil no tejido compuesto por fibras de poliéster unidas por agujeteado, (500 g/m²); impermeabilización tipo monocapa, no adherida, formada por una lámina de caucho sintético EPDM de alta densidad, de 1,2 mm de espesor, fijada al soporte en perímetro y juntas y solapes fijados con cinta autoadhesiva, de caucho sintético EPDM y 76 mm de anchura, previa aplicación de imprimación con base disolvente; y albardilla metálica, de chapa plegada de acero galvanizado, con un ángulo de inclinación de 10°, espesor 0,8 mm, desarrollo 300 mm y 4 pliegues, con goterón, para cubrición de muros, fijada con tornillos autotaladrantes a rastrel de 55x35 mm de sección, de madera de pino pinaster (Pinus pinaster), tratada en autoclave, con clase de uso 4, según UNE-EN 335 fijados a la impermeabilización con tornillos de 4 mm de diámetro y 45 mm de longitud, de acero inoxidable, con arandelas. Incluso sellador adhesivo monocomponente, para el sellado de las juntas entre chapas.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</si>
  <si>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</si>
  <si>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</si>
  <si>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</si>
  <si>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</si>
  <si>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</si>
  <si>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</si>
  <si>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</si>
  <si>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mt07mee203fC</t>
  </si>
  <si>
    <t xml:space="preserve">m</t>
  </si>
  <si>
    <t xml:space="preserve">Rastrel de 55x35 mm de sección, de madera de pino pinaster (Pinus pinaster), tratada en autoclave, con clase de uso 4, según UNE-EN 335, acabado cepillado, con humedad inferior al 20%.</t>
  </si>
  <si>
    <t xml:space="preserve">mt07emr406a</t>
  </si>
  <si>
    <t xml:space="preserve">Ud</t>
  </si>
  <si>
    <t xml:space="preserve">Tornillo de 4 mm de diámetro y 45 mm de longitud, de acero inoxidable, para uso exterior.</t>
  </si>
  <si>
    <t xml:space="preserve">mt20ame020fb</t>
  </si>
  <si>
    <t xml:space="preserve">m</t>
  </si>
  <si>
    <t xml:space="preserve">Albardilla metálica, de chapa plegada de acero galvanizado, con un ángulo de inclinación de 10°, espesor 0,8 mm, desarrollo 300 mm y 4 pliegues, con goterón, para cubrición de muros.</t>
  </si>
  <si>
    <t xml:space="preserve">mt12www050</t>
  </si>
  <si>
    <t xml:space="preserve">Ud</t>
  </si>
  <si>
    <t xml:space="preserve">Tornillo autotaladrante de acero galvanizado.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</si>
  <si>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</si>
  <si>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</si>
  <si>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</si>
  <si>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mt15dan610a</t>
  </si>
  <si>
    <t xml:space="preserve">m²</t>
  </si>
  <si>
    <t xml:space="preserve">Lámina de caucho sintético EPDM de alta densidad, de 1,2 mm de espesor, con resistencia al envejecimiento y a los rayos UV.</t>
  </si>
  <si>
    <t xml:space="preserve">mt15dan620a</t>
  </si>
  <si>
    <t xml:space="preserve">m</t>
  </si>
  <si>
    <t xml:space="preserve">Cinta autoadhesiva, de caucho sintético EPDM, 76 mm de anchura y 0,75 mm de espesor, para sellado de solapes en láminas de caucho sintético EPDM de alta densidad.</t>
  </si>
  <si>
    <t xml:space="preserve">mt15dan630a</t>
  </si>
  <si>
    <t xml:space="preserve">l</t>
  </si>
  <si>
    <t xml:space="preserve">Imprimación con base disolvente, para limpieza de solapes en láminas de caucho sintético EPDM de alta densidad.</t>
  </si>
  <si>
    <t xml:space="preserve">mt14gsa020ei</t>
  </si>
  <si>
    <t xml:space="preserve">m²</t>
  </si>
  <si>
    <t xml:space="preserve">Geotextil no tejido compuesto por fibras de poliéster unidas por agujeteado, con una resistencia a la tracción longitudinal de 6,8 kN/m, una resistencia a la tracción transversal de 7,8 kN/m, una apertura de cono al ensayo de perforación dinámica según UNE-EN ISO 13433 inferior a 3 mm, resistencia CBR a punzonamiento 1,7 kN y una masa superficial de 500 g/m², según UNE-EN 13252.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</si>
  <si>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</si>
  <si>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</si>
  <si>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</si>
  <si>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</si>
  <si>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</si>
  <si>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</si>
  <si>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</si>
  <si>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</si>
  <si>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</si>
  <si>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</si>
  <si>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</si>
  <si>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</si>
  <si>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</si>
  <si>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</si>
  <si>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</si>
  <si>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</si>
  <si>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</si>
  <si>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</si>
  <si>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11,38€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</si>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</sst>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0.3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2</v>
      </c>
      <c r="H10" s="11"/>
      <c r="I10" s="12">
        <v>2.05</v>
      </c>
      <c r="J10" s="12">
        <f ca="1">ROUND(INDIRECT(ADDRESS(ROW()+(0), COLUMN()+(-3), 1))*INDIRECT(ADDRESS(ROW()+(0), COLUMN()+(-1), 1)), 2)</f>
        <v>4.1</v>
      </c>
    </row>
    <row r="11" spans="1:10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4</v>
      </c>
      <c r="H11" s="11"/>
      <c r="I11" s="12">
        <v>0.21</v>
      </c>
      <c r="J11" s="12">
        <f ca="1">ROUND(INDIRECT(ADDRESS(ROW()+(0), COLUMN()+(-3), 1))*INDIRECT(ADDRESS(ROW()+(0), COLUMN()+(-1), 1)), 2)</f>
        <v>0.84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</v>
      </c>
      <c r="H12" s="11"/>
      <c r="I12" s="12">
        <v>5.54</v>
      </c>
      <c r="J12" s="12">
        <f ca="1">ROUND(INDIRECT(ADDRESS(ROW()+(0), COLUMN()+(-3), 1))*INDIRECT(ADDRESS(ROW()+(0), COLUMN()+(-1), 1)), 2)</f>
        <v>5.54</v>
      </c>
    </row>
    <row r="13" spans="1:10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4</v>
      </c>
      <c r="H13" s="11"/>
      <c r="I13" s="12">
        <v>0.05</v>
      </c>
      <c r="J13" s="12">
        <f ca="1">ROUND(INDIRECT(ADDRESS(ROW()+(0), COLUMN()+(-3), 1))*INDIRECT(ADDRESS(ROW()+(0), COLUMN()+(-1), 1)), 2)</f>
        <v>0.2</v>
      </c>
    </row>
    <row r="14" spans="1:10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1">
        <v>0.2</v>
      </c>
      <c r="H14" s="11"/>
      <c r="I14" s="12">
        <v>5.29</v>
      </c>
      <c r="J14" s="12">
        <f ca="1">ROUND(INDIRECT(ADDRESS(ROW()+(0), COLUMN()+(-3), 1))*INDIRECT(ADDRESS(ROW()+(0), COLUMN()+(-1), 1)), 2)</f>
        <v>1.06</v>
      </c>
    </row>
    <row r="15" spans="1:10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1">
        <v>0.55</v>
      </c>
      <c r="H15" s="11"/>
      <c r="I15" s="12">
        <v>15.41</v>
      </c>
      <c r="J15" s="12">
        <f ca="1">ROUND(INDIRECT(ADDRESS(ROW()+(0), COLUMN()+(-3), 1))*INDIRECT(ADDRESS(ROW()+(0), COLUMN()+(-1), 1)), 2)</f>
        <v>8.48</v>
      </c>
    </row>
    <row r="16" spans="1:10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"/>
      <c r="G16" s="11">
        <v>0.1</v>
      </c>
      <c r="H16" s="11"/>
      <c r="I16" s="12">
        <v>7.06</v>
      </c>
      <c r="J16" s="12">
        <f ca="1">ROUND(INDIRECT(ADDRESS(ROW()+(0), COLUMN()+(-3), 1))*INDIRECT(ADDRESS(ROW()+(0), COLUMN()+(-1), 1)), 2)</f>
        <v>0.71</v>
      </c>
    </row>
    <row r="17" spans="1:10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"/>
      <c r="G17" s="11">
        <v>0.001</v>
      </c>
      <c r="H17" s="11"/>
      <c r="I17" s="12">
        <v>20.35</v>
      </c>
      <c r="J17" s="12">
        <f ca="1">ROUND(INDIRECT(ADDRESS(ROW()+(0), COLUMN()+(-3), 1))*INDIRECT(ADDRESS(ROW()+(0), COLUMN()+(-1), 1)), 2)</f>
        <v>0.02</v>
      </c>
    </row>
    <row r="18" spans="1:10" ht="55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"/>
      <c r="G18" s="13">
        <v>0.3</v>
      </c>
      <c r="H18" s="13"/>
      <c r="I18" s="14">
        <v>2.33</v>
      </c>
      <c r="J18" s="14">
        <f ca="1">ROUND(INDIRECT(ADDRESS(ROW()+(0), COLUMN()+(-3), 1))*INDIRECT(ADDRESS(ROW()+(0), COLUMN()+(-1), 1)), 2)</f>
        <v>0.7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39</v>
      </c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21.65</v>
      </c>
    </row>
    <row r="20" spans="1:10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8"/>
      <c r="I20" s="15"/>
      <c r="J20" s="15"/>
    </row>
    <row r="21" spans="1:10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"/>
      <c r="G21" s="11">
        <v>0.2</v>
      </c>
      <c r="H21" s="11"/>
      <c r="I21" s="12">
        <v>24.04</v>
      </c>
      <c r="J21" s="12">
        <f ca="1">ROUND(INDIRECT(ADDRESS(ROW()+(0), COLUMN()+(-3), 1))*INDIRECT(ADDRESS(ROW()+(0), COLUMN()+(-1), 1)), 2)</f>
        <v>4.81</v>
      </c>
    </row>
    <row r="22" spans="1:10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"/>
      <c r="G22" s="11">
        <v>0.2</v>
      </c>
      <c r="H22" s="11"/>
      <c r="I22" s="12">
        <v>22.82</v>
      </c>
      <c r="J22" s="12">
        <f ca="1">ROUND(INDIRECT(ADDRESS(ROW()+(0), COLUMN()+(-3), 1))*INDIRECT(ADDRESS(ROW()+(0), COLUMN()+(-1), 1)), 2)</f>
        <v>4.56</v>
      </c>
    </row>
    <row r="23" spans="1:10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"/>
      <c r="G23" s="11">
        <v>0.1</v>
      </c>
      <c r="H23" s="11"/>
      <c r="I23" s="12">
        <v>23.1</v>
      </c>
      <c r="J23" s="12">
        <f ca="1">ROUND(INDIRECT(ADDRESS(ROW()+(0), COLUMN()+(-3), 1))*INDIRECT(ADDRESS(ROW()+(0), COLUMN()+(-1), 1)), 2)</f>
        <v>2.31</v>
      </c>
    </row>
    <row r="24" spans="1:10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"/>
      <c r="G24" s="13">
        <v>0.1</v>
      </c>
      <c r="H24" s="13"/>
      <c r="I24" s="14">
        <v>21.94</v>
      </c>
      <c r="J24" s="14">
        <f ca="1">ROUND(INDIRECT(ADDRESS(ROW()+(0), COLUMN()+(-3), 1))*INDIRECT(ADDRESS(ROW()+(0), COLUMN()+(-1), 1)), 2)</f>
        <v>2.19</v>
      </c>
    </row>
    <row r="25" spans="1:10" ht="13.50" thickBot="1" customHeight="1">
      <c r="A25" s="15"/>
      <c r="B25" s="15"/>
      <c r="C25" s="15"/>
      <c r="D25" s="15"/>
      <c r="E25" s="15"/>
      <c r="F25" s="15"/>
      <c r="G25" s="9" t="s">
        <v>53</v>
      </c>
      <c r="H25" s="9"/>
      <c r="I25" s="9"/>
      <c r="J25" s="17">
        <f ca="1">ROUND(SUM(INDIRECT(ADDRESS(ROW()+(-1), COLUMN()+(0), 1)),INDIRECT(ADDRESS(ROW()+(-2), COLUMN()+(0), 1)),INDIRECT(ADDRESS(ROW()+(-3), COLUMN()+(0), 1)),INDIRECT(ADDRESS(ROW()+(-4), COLUMN()+(0), 1))), 2)</f>
        <v>13.87</v>
      </c>
    </row>
    <row r="26" spans="1:10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8"/>
      <c r="H26" s="18"/>
      <c r="I26" s="15"/>
      <c r="J26" s="15"/>
    </row>
    <row r="27" spans="1:10" ht="13.50" thickBot="1" customHeight="1">
      <c r="A27" s="19"/>
      <c r="B27" s="19"/>
      <c r="C27" s="19"/>
      <c r="D27" s="20" t="s">
        <v>55</v>
      </c>
      <c r="E27" s="19" t="s">
        <v>56</v>
      </c>
      <c r="F27" s="19"/>
      <c r="G27" s="13">
        <v>2</v>
      </c>
      <c r="H27" s="13"/>
      <c r="I27" s="14">
        <f ca="1">ROUND(SUM(INDIRECT(ADDRESS(ROW()+(-2), COLUMN()+(1), 1)),INDIRECT(ADDRESS(ROW()+(-8), COLUMN()+(1), 1))), 2)</f>
        <v>35.52</v>
      </c>
      <c r="J27" s="14">
        <f ca="1">ROUND(INDIRECT(ADDRESS(ROW()+(0), COLUMN()+(-3), 1))*INDIRECT(ADDRESS(ROW()+(0), COLUMN()+(-1), 1))/100, 2)</f>
        <v>0.71</v>
      </c>
    </row>
    <row r="28" spans="1:10" ht="13.50" thickBot="1" customHeight="1">
      <c r="A28" s="21" t="s">
        <v>57</v>
      </c>
      <c r="B28" s="21"/>
      <c r="C28" s="21"/>
      <c r="D28" s="22"/>
      <c r="E28" s="23"/>
      <c r="F28" s="23"/>
      <c r="G28" s="24" t="s">
        <v>58</v>
      </c>
      <c r="H28" s="24"/>
      <c r="I28" s="25"/>
      <c r="J28" s="26">
        <f ca="1">ROUND(SUM(INDIRECT(ADDRESS(ROW()+(-1), COLUMN()+(0), 1)),INDIRECT(ADDRESS(ROW()+(-3), COLUMN()+(0), 1)),INDIRECT(ADDRESS(ROW()+(-9), COLUMN()+(0), 1))), 2)</f>
        <v>36.23</v>
      </c>
    </row>
    <row r="31" spans="1:10" ht="13.50" thickBot="1" customHeight="1">
      <c r="A31" s="27" t="s">
        <v>59</v>
      </c>
      <c r="B31" s="27"/>
      <c r="C31" s="27"/>
      <c r="D31" s="27"/>
      <c r="E31" s="27"/>
      <c r="F31" s="27" t="s">
        <v>60</v>
      </c>
      <c r="G31" s="27"/>
      <c r="H31" s="27" t="s">
        <v>61</v>
      </c>
      <c r="I31" s="27"/>
      <c r="J31" s="27" t="s">
        <v>62</v>
      </c>
    </row>
    <row r="32" spans="1:10" ht="13.50" thickBot="1" customHeight="1">
      <c r="A32" s="28" t="s">
        <v>63</v>
      </c>
      <c r="B32" s="28"/>
      <c r="C32" s="28"/>
      <c r="D32" s="28"/>
      <c r="E32" s="28"/>
      <c r="F32" s="29">
        <v>1.03202e+06</v>
      </c>
      <c r="G32" s="29"/>
      <c r="H32" s="29">
        <v>1.03202e+06</v>
      </c>
      <c r="I32" s="29"/>
      <c r="J32" s="29" t="s">
        <v>64</v>
      </c>
    </row>
    <row r="33" spans="1:10" ht="13.50" thickBot="1" customHeight="1">
      <c r="A33" s="30" t="s">
        <v>65</v>
      </c>
      <c r="B33" s="30"/>
      <c r="C33" s="30"/>
      <c r="D33" s="30"/>
      <c r="E33" s="30"/>
      <c r="F33" s="31"/>
      <c r="G33" s="31"/>
      <c r="H33" s="31"/>
      <c r="I33" s="31"/>
      <c r="J33" s="31"/>
    </row>
    <row r="36" spans="1:1" ht="33.75" thickBot="1" customHeight="1">
      <c r="A36" s="1" t="s">
        <v>66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67</v>
      </c>
      <c r="B37" s="1"/>
      <c r="C37" s="1"/>
      <c r="D37" s="1"/>
      <c r="E37" s="1"/>
      <c r="F37" s="1"/>
      <c r="G37" s="1"/>
      <c r="H37" s="1"/>
      <c r="I37" s="1"/>
      <c r="J37" s="1"/>
    </row>
    <row r="38" spans="1:1" ht="33.75" thickBot="1" customHeight="1">
      <c r="A38" s="1" t="s">
        <v>68</v>
      </c>
      <c r="B38" s="1"/>
      <c r="C38" s="1"/>
      <c r="D38" s="1"/>
      <c r="E38" s="1"/>
      <c r="F38" s="1"/>
      <c r="G38" s="1"/>
      <c r="H38" s="1"/>
      <c r="I38" s="1"/>
      <c r="J38" s="1"/>
    </row>
  </sheetData>
  <mergeCells count="73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I19"/>
    <mergeCell ref="A20:C20"/>
    <mergeCell ref="E20:H20"/>
    <mergeCell ref="A21:C21"/>
    <mergeCell ref="E21:F21"/>
    <mergeCell ref="G21:H21"/>
    <mergeCell ref="A22:C22"/>
    <mergeCell ref="E22:F22"/>
    <mergeCell ref="G22:H22"/>
    <mergeCell ref="A23:C23"/>
    <mergeCell ref="E23:F23"/>
    <mergeCell ref="G23:H23"/>
    <mergeCell ref="A24:C24"/>
    <mergeCell ref="E24:F24"/>
    <mergeCell ref="G24:H24"/>
    <mergeCell ref="A25:C25"/>
    <mergeCell ref="E25:F25"/>
    <mergeCell ref="G25:I25"/>
    <mergeCell ref="A26:C26"/>
    <mergeCell ref="E26:H26"/>
    <mergeCell ref="A27:C27"/>
    <mergeCell ref="E27:F27"/>
    <mergeCell ref="G27:H27"/>
    <mergeCell ref="A28:F28"/>
    <mergeCell ref="G28:I28"/>
    <mergeCell ref="A31:E31"/>
    <mergeCell ref="F31:G31"/>
    <mergeCell ref="H31:I31"/>
    <mergeCell ref="A32:E32"/>
    <mergeCell ref="F32:G33"/>
    <mergeCell ref="H32:I33"/>
    <mergeCell ref="J32:J33"/>
    <mergeCell ref="A33:E33"/>
    <mergeCell ref="A36:J36"/>
    <mergeCell ref="A37:J37"/>
    <mergeCell ref="A38:J38"/>
  </mergeCells>
  <pageMargins left="0.147638" right="0.147638" top="0.206693" bottom="0.206693" header="0.0" footer="0.0"/>
  <pageSetup paperSize="9" orientation="portrait"/>
  <rowBreaks count="0" manualBreakCount="0">
    </rowBreaks>
</worksheet>
</file>