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<sst xmlns="http://schemas.openxmlformats.org/spreadsheetml/2006/main" count="29" uniqueCount="29">
  <si>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</si>
  <si>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SGL030</t>
  </si>
  <si>
    <t xml:space="preserve">Ud</t>
  </si>
  <si>
    <t xml:space="preserve">Grifería electrónica para lavabo, "PRESTO IBÉRICA".</t>
  </si>
  <si>
    <r>
      <rPr>
        <sz val="8.25"/>
        <color rgb="FF000000"/>
        <rFont val="Arial"/>
        <family val="2"/>
      </rPr>
      <t xml:space="preserve">Grifería electrónica Tecnología Sensia "PRESTO IBÉRICA" formada por grifo electrónico con accionamiento de la descarga por infrarrojos, para lavabo, serie Sensia, modelo 5520 Visto 55230 "PRESTO IBÉRICA", acabado cromado, con caño fijo, led indicador de batería, limitador de caudal a 6 l/min, fijación rápida, alimentación por pila de 6 V. Incluso elementos de conexión, enlaces de alimentación flexibles de 3/8" de diámetro y 350 mm de longitud, pila de 6 V, electroválvula, dos válvulas antirretorno y dos llaves de paso.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</si>
  <si>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</si>
  <si>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</si>
  <si>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</si>
  <si>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</si>
  <si>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</si>
  <si>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</si>
  <si>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</si>
  <si>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mt31gsp022au</t>
  </si>
  <si>
    <t xml:space="preserve">Ud</t>
  </si>
  <si>
    <t xml:space="preserve">Grifo electrónico con accionamiento de la descarga por infrarrojos, para lavabo, serie Sensia, modelo 5520 Visto 55230 "PRESTO IBÉRICA", acabado cromado, con caño fijo, led indicador de batería, limitador de caudal a 6 l/min, fijación rápida, alimentación por pila de 6 V; incluso elementos de conexión, enlaces de alimentación flexibles de 3/8" de diámetro y 350 mm de longitud, pila de 6 V, electroválvula, dos válvulas antirretorno y dos llaves de paso.</t>
  </si>
  <si>
    <t xml:space="preserve">mt37www010</t>
  </si>
  <si>
    <t xml:space="preserve">Ud</t>
  </si>
  <si>
    <t xml:space="preserve">Material auxiliar para instalaciones de fontanería.</t>
  </si>
  <si>
    <t xml:space="preserve">Subtotal materiales:</t>
  </si>
  <si>
    <t xml:space="preserve">Mano de obra</t>
  </si>
  <si>
    <t xml:space="preserve">mo008</t>
  </si>
  <si>
    <t xml:space="preserve">h</t>
  </si>
  <si>
    <t xml:space="preserve">Oficial 1ª fontanero.</t>
  </si>
  <si>
    <t xml:space="preserve">Subtotal mano de obra:</t>
  </si>
  <si>
    <t xml:space="preserve">Costes directos complementarios</t>
  </si>
  <si>
    <t xml:space="preserve">%</t>
  </si>
  <si>
    <t xml:space="preserve">Costes directos complementarios</t>
  </si>
  <si>
    <t xml:space="preserve">Coste de mantenimiento decenal: 661,00€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</si>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</sst>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27" customWidth="1"/>
    <col min="3" max="3" width="0.85" customWidth="1"/>
    <col min="4" max="4" width="6.80" customWidth="1"/>
    <col min="5" max="5" width="73.44" customWidth="1"/>
    <col min="6" max="6" width="13.60" customWidth="1"/>
    <col min="7" max="7" width="10.3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66.00" thickBot="1" customHeight="1">
      <c r="A10" s="1" t="s">
        <v>12</v>
      </c>
      <c r="B10" s="1"/>
      <c r="C10" s="10" t="s">
        <v>13</v>
      </c>
      <c r="D10" s="10"/>
      <c r="E10" s="1" t="s">
        <v>14</v>
      </c>
      <c r="F10" s="11">
        <v>1</v>
      </c>
      <c r="G10" s="12">
        <v>920.6</v>
      </c>
      <c r="H10" s="12">
        <f ca="1">ROUND(INDIRECT(ADDRESS(ROW()+(0), COLUMN()+(-2), 1))*INDIRECT(ADDRESS(ROW()+(0), COLUMN()+(-1), 1)), 2)</f>
        <v>920.6</v>
      </c>
    </row>
    <row r="11" spans="1:8" ht="13.50" thickBot="1" customHeight="1">
      <c r="A11" s="1" t="s">
        <v>15</v>
      </c>
      <c r="B11" s="1"/>
      <c r="C11" s="10" t="s">
        <v>16</v>
      </c>
      <c r="D11" s="10"/>
      <c r="E11" s="1" t="s">
        <v>17</v>
      </c>
      <c r="F11" s="13">
        <v>1</v>
      </c>
      <c r="G11" s="14">
        <v>1.4</v>
      </c>
      <c r="H11" s="14">
        <f ca="1">ROUND(INDIRECT(ADDRESS(ROW()+(0), COLUMN()+(-2), 1))*INDIRECT(ADDRESS(ROW()+(0), COLUMN()+(-1), 1)), 2)</f>
        <v>1.4</v>
      </c>
    </row>
    <row r="12" spans="1:8" ht="13.50" thickBot="1" customHeight="1">
      <c r="A12" s="15"/>
      <c r="B12" s="15"/>
      <c r="C12" s="15"/>
      <c r="D12" s="15"/>
      <c r="E12" s="15"/>
      <c r="F12" s="9" t="s">
        <v>18</v>
      </c>
      <c r="G12" s="9"/>
      <c r="H12" s="17">
        <f ca="1">ROUND(SUM(INDIRECT(ADDRESS(ROW()+(-1), COLUMN()+(0), 1)),INDIRECT(ADDRESS(ROW()+(-2), COLUMN()+(0), 1))), 2)</f>
        <v>922</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3">
        <v>0.5</v>
      </c>
      <c r="G14" s="14">
        <v>22.74</v>
      </c>
      <c r="H14" s="14">
        <f ca="1">ROUND(INDIRECT(ADDRESS(ROW()+(0), COLUMN()+(-2), 1))*INDIRECT(ADDRESS(ROW()+(0), COLUMN()+(-1), 1)), 2)</f>
        <v>11.37</v>
      </c>
    </row>
    <row r="15" spans="1:8" ht="13.50" thickBot="1" customHeight="1">
      <c r="A15" s="15"/>
      <c r="B15" s="15"/>
      <c r="C15" s="15"/>
      <c r="D15" s="15"/>
      <c r="E15" s="15"/>
      <c r="F15" s="9" t="s">
        <v>23</v>
      </c>
      <c r="G15" s="9"/>
      <c r="H15" s="17">
        <f ca="1">ROUND(SUM(INDIRECT(ADDRESS(ROW()+(-1), COLUMN()+(0), 1))), 2)</f>
        <v>11.37</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3">
        <v>2</v>
      </c>
      <c r="G17" s="14">
        <f ca="1">ROUND(SUM(INDIRECT(ADDRESS(ROW()+(-2), COLUMN()+(1), 1)),INDIRECT(ADDRESS(ROW()+(-5), COLUMN()+(1), 1))), 2)</f>
        <v>933.37</v>
      </c>
      <c r="H17" s="14">
        <f ca="1">ROUND(INDIRECT(ADDRESS(ROW()+(0), COLUMN()+(-2), 1))*INDIRECT(ADDRESS(ROW()+(0), COLUMN()+(-1), 1))/100, 2)</f>
        <v>18.67</v>
      </c>
    </row>
    <row r="18" spans="1:8" ht="13.50" thickBot="1" customHeight="1">
      <c r="A18" s="21" t="s">
        <v>27</v>
      </c>
      <c r="B18" s="21"/>
      <c r="C18" s="22"/>
      <c r="D18" s="22"/>
      <c r="E18" s="23"/>
      <c r="F18" s="24" t="s">
        <v>28</v>
      </c>
      <c r="G18" s="25"/>
      <c r="H18" s="26">
        <f ca="1">ROUND(SUM(INDIRECT(ADDRESS(ROW()+(-1), COLUMN()+(0), 1)),INDIRECT(ADDRESS(ROW()+(-3), COLUMN()+(0), 1)),INDIRECT(ADDRESS(ROW()+(-6), COLUMN()+(0), 1))), 2)</f>
        <v>952.04</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