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<sst xmlns="http://schemas.openxmlformats.org/spreadsheetml/2006/main" count="51" uniqueCount="51">
  <si>
    <t xml:space="preserve"/>
  </si>
  <si>
    <t xml:space="preserve">SPI005</t>
  </si>
  <si>
    <t xml:space="preserve">Ud</t>
  </si>
  <si>
    <t xml:space="preserve">Inodoro con tanque bajo.</t>
  </si>
  <si>
    <r>
      <rPr>
        <sz val="8.25"/>
        <color rgb="FF000000"/>
        <rFont val="Arial"/>
        <family val="2"/>
      </rPr>
      <t xml:space="preserve">Taza de inodoro de tanque bajo, con salida para conexión horizontal, asiento elevado y fijación vista, de porcelana sanitaria, acabado termoesmaltado, color blanco, código de pedido 500.284.01.1, serie Selnova Comfort, modelo Selnova Comfort "GEBERIT", de 360x670x460 mm, con borde de descarga, con cisterna de inodoro, de doble descarga, con conexión de suministro inferior, de porcelana sanitaria, acabado termoesmaltado, color blanco, código de pedido 500.268.01.1 y con asiento de inodoro, de Duroplast, color blanco, código de pedido 501.558.01.1. Incluso silicona para sellado de juntas.</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</si>
  <si>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</si>
  <si>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</si>
  <si>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</si>
  <si>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</si>
  <si>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</si>
  <si>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</si>
  <si>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</si>
  <si>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mt30sfg130k</t>
  </si>
  <si>
    <t xml:space="preserve">Ud</t>
  </si>
  <si>
    <t xml:space="preserve">Taza de inodoro de tanque bajo, con salida para conexión horizontal, asiento elevado y fijación vista, de porcelana sanitaria, acabado termoesmaltado, color blanco, código de pedido 500.284.01.1, serie Selnova Comfort, modelo Selnova Comfort "GEBERIT", de 360x670x460 mm, con borde de descarga, según UNE-EN 997, con elementos de fijación.</t>
  </si>
  <si>
    <t xml:space="preserve">mt30seg131k</t>
  </si>
  <si>
    <t xml:space="preserve">Ud</t>
  </si>
  <si>
    <t xml:space="preserve">Cisterna de inodoro, de doble descarga, con conexión de suministro inferior, de porcelana sanitaria, acabado termoesmaltado, color blanco, código de pedido 500.268.01.1, serie Selnova "GEBERIT", de 365x163x380 mm, con juego de mecanismos de descarga doble de 6-4 litros, ajustable a 6-3 litros, según UNE-EN 997.</t>
  </si>
  <si>
    <t xml:space="preserve">mt30sfg112j</t>
  </si>
  <si>
    <t xml:space="preserve">Ud</t>
  </si>
  <si>
    <t xml:space="preserve">Asiento de inodoro, de Duroplast, color blanco, código de pedido 501.558.01.1, serie Selnova Comfort "GEBERIT".</t>
  </si>
  <si>
    <t xml:space="preserve">mt30lla020</t>
  </si>
  <si>
    <t xml:space="preserve">Ud</t>
  </si>
  <si>
    <t xml:space="preserve">Llave de regulación de 1/2", para inodoro, acabado cromado.</t>
  </si>
  <si>
    <t xml:space="preserve">mt38tew010a</t>
  </si>
  <si>
    <t xml:space="preserve">Ud</t>
  </si>
  <si>
    <t xml:space="preserve">Latiguillo flexible de 20 cm y 1/2" de diámetro.</t>
  </si>
  <si>
    <t xml:space="preserve">mt30www005</t>
  </si>
  <si>
    <t xml:space="preserve">Ud</t>
  </si>
  <si>
    <t xml:space="preserve">Cartucho de 300 ml de silicona ácida monocomponente, fungicida, para sellado de juntas en ambientes húmedos.</t>
  </si>
  <si>
    <t xml:space="preserve">Subtotal materiales:</t>
  </si>
  <si>
    <t xml:space="preserve">Mano de obra</t>
  </si>
  <si>
    <t xml:space="preserve">mo008</t>
  </si>
  <si>
    <t xml:space="preserve">h</t>
  </si>
  <si>
    <t xml:space="preserve">Oficial 1ª fontanero.</t>
  </si>
  <si>
    <t xml:space="preserve">Subtotal mano de obra:</t>
  </si>
  <si>
    <t xml:space="preserve">Costes directos complementarios</t>
  </si>
  <si>
    <t xml:space="preserve">%</t>
  </si>
  <si>
    <t xml:space="preserve">Costes directos complementarios</t>
  </si>
  <si>
    <t xml:space="preserve">Coste de mantenimiento decenal: 237,74€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</si>
  <si>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</si>
  <si>
    <t xml:space="preserve">Referencia y título de la norma</t>
  </si>
  <si>
    <r>
      <rPr>
        <sz val="8.25"/>
        <color rgb="FF000000"/>
        <rFont val="Arial"/>
        <family val="2"/>
      </rPr>
      <t xml:space="preserve">Aplicabilidad</t>
    </r>
    <r>
      <rPr>
        <sz val="8.25"/>
        <color rgb="FF000000"/>
        <rFont val="Arial"/>
        <family val="2"/>
      </rPr>
      <t xml:space="preserve">(a)</t>
    </r>
  </si>
  <si>
    <r>
      <rPr>
        <sz val="8.25"/>
        <color rgb="FF000000"/>
        <rFont val="Arial"/>
        <family val="2"/>
      </rPr>
      <t xml:space="preserve">Obligatoriedad</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</si>
  <si>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</si>
  <si>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997:2012</t>
  </si>
  <si>
    <t xml:space="preserve">Inodoros y conjuntos de inodoros con sifón incorporado.</t>
  </si>
  <si>
    <t xml:space="preserve">EN  997:2012/AC:2012</t>
  </si>
  <si>
    <r>
      <rPr>
        <sz val="8.25"/>
        <color rgb="FF000000"/>
        <rFont val="Arial"/>
        <family val="2"/>
      </rPr>
      <t xml:space="preserve">(a)</t>
    </r>
    <r>
      <rPr>
        <sz val="8.25"/>
        <color rgb="FF000000"/>
        <rFont val="Arial"/>
        <family val="2"/>
      </rPr>
      <t xml:space="preserve"> </t>
    </r>
    <r>
      <rPr>
        <sz val="8.25"/>
        <color rgb="FF000000"/>
        <rFont val="Arial"/>
        <family val="2"/>
      </rPr>
      <t xml:space="preserve">Fecha de aplicabilidad de la norma armonizada</t>
    </r>
  </si>
  <si>
    <r>
      <rPr>
        <sz val="8.25"/>
        <color rgb="FF000000"/>
        <rFont val="Arial"/>
        <family val="2"/>
      </rPr>
      <t xml:space="preserve">(b)</t>
    </r>
    <r>
      <rPr>
        <sz val="8.25"/>
        <color rgb="FF000000"/>
        <rFont val="Arial"/>
        <family val="2"/>
      </rPr>
      <t xml:space="preserve"> </t>
    </r>
    <r>
      <rPr>
        <sz val="8.25"/>
        <color rgb="FF000000"/>
        <rFont val="Arial"/>
        <family val="2"/>
      </rPr>
      <t xml:space="preserve">Fecha en que finaliza el período de coexistencia</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</si>
  <si>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evaluación y verificación de la constancia de las prestaciones</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</si>
</sst>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11">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s>
  <cellStyleXfs count="1">
    <xf numFmtId="0" fontId="0" fillId="0" borderId="0"/>
  </cellStyleXfs>
  <cellXfs count="34">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xf numFmtId="0" fontId="0" fillId="0" borderId="1" xfId="0" applyFont="1" applyAlignment="1">
      <alignment horizontal="center" vertical="center" wrapText="1"/>
    </xf>
    <xf numFmtId="0" fontId="0" fillId="0" borderId="8" xfId="0" applyFont="1" applyAlignment="1">
      <alignment horizontal="left" vertical="center" wrapText="1"/>
    </xf>
    <xf numFmtId="0" fontId="0" fillId="0" borderId="8" xfId="0" applyFont="1" applyAlignment="1">
      <alignment horizontal="center" vertical="center" wrapText="1"/>
    </xf>
    <xf numFmtId="0" fontId="0" fillId="0" borderId="9" xfId="0" applyFont="1" applyAlignment="1">
      <alignment horizontal="left" vertical="center" wrapText="1"/>
    </xf>
    <xf numFmtId="0" fontId="0" fillId="0" borderId="9" xfId="0" applyFont="1" applyAlignment="1">
      <alignment horizontal="center" vertical="center" wrapText="1"/>
    </xf>
    <xf numFmtId="0" fontId="0" fillId="0" borderId="10" xfId="0" applyFont="1" applyAlignment="1">
      <alignment horizontal="left" vertical="center" wrapText="1"/>
    </xf>
    <xf numFmtId="0" fontId="0" fillId="0" borderId="10"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31" customWidth="1"/>
    <col min="2" max="2" width="6.12" customWidth="1"/>
    <col min="3" max="3" width="7.65" customWidth="1"/>
    <col min="4" max="4" width="71.40" customWidth="1"/>
    <col min="5" max="5" width="2.04" customWidth="1"/>
    <col min="6" max="6" width="10.71" customWidth="1"/>
    <col min="7" max="7" width="2.89" customWidth="1"/>
    <col min="8" max="8" width="10.37" customWidth="1"/>
    <col min="9" max="9" width="1.02" customWidth="1"/>
    <col min="10" max="10" width="9.01" customWidth="1"/>
  </cols>
  <sheetData>
    <row r="1" spans="1:1" ht="2.25" thickBot="1" customHeight="1">
      <c r="A1" s="1" t="s">
        <v>0</v>
      </c>
      <c r="B1" s="1"/>
      <c r="C1" s="1"/>
      <c r="D1" s="1"/>
      <c r="E1" s="1"/>
      <c r="F1" s="1"/>
      <c r="G1" s="1"/>
      <c r="H1" s="1"/>
      <c r="I1" s="1"/>
      <c r="J1" s="1"/>
    </row>
    <row r="3" spans="1:10" ht="13.50" thickBot="1" customHeight="1">
      <c r="A3" s="2" t="s">
        <v>1</v>
      </c>
      <c r="B3" s="3" t="s">
        <v>2</v>
      </c>
      <c r="C3" s="2" t="s">
        <v>3</v>
      </c>
      <c r="D3" s="2"/>
      <c r="E3" s="2"/>
      <c r="F3" s="2"/>
      <c r="G3" s="2"/>
      <c r="H3" s="2"/>
      <c r="I3" s="2"/>
      <c r="J3" s="2"/>
    </row>
    <row r="5" spans="1:10" ht="55.50" thickBot="1" customHeight="1">
      <c r="A5" s="5" t="s">
        <v>4</v>
      </c>
      <c r="B5" s="5"/>
      <c r="C5" s="5"/>
      <c r="D5" s="5"/>
      <c r="E5" s="5"/>
      <c r="F5" s="5"/>
      <c r="G5" s="5"/>
      <c r="H5" s="5"/>
      <c r="I5" s="5"/>
      <c r="J5" s="5"/>
    </row>
    <row r="8" spans="1:10" ht="24.00" thickBot="1" customHeight="1">
      <c r="A8" s="6" t="s">
        <v>5</v>
      </c>
      <c r="B8" s="6"/>
      <c r="C8" s="6" t="s">
        <v>6</v>
      </c>
      <c r="D8" s="6" t="s">
        <v>7</v>
      </c>
      <c r="E8" s="6"/>
      <c r="F8" s="7" t="s">
        <v>8</v>
      </c>
      <c r="G8" s="7"/>
      <c r="H8" s="7" t="s">
        <v>9</v>
      </c>
      <c r="I8" s="7" t="s">
        <v>10</v>
      </c>
      <c r="J8" s="7"/>
    </row>
    <row r="9" spans="1:10" ht="13.50" thickBot="1" customHeight="1">
      <c r="A9" s="8">
        <v>1</v>
      </c>
      <c r="B9" s="8"/>
      <c r="C9" s="8"/>
      <c r="D9" s="9" t="s">
        <v>11</v>
      </c>
      <c r="E9" s="9"/>
      <c r="F9" s="9"/>
      <c r="G9" s="9"/>
      <c r="H9" s="8"/>
      <c r="I9" s="8"/>
      <c r="J9" s="8"/>
    </row>
    <row r="10" spans="1:10" ht="55.50" thickBot="1" customHeight="1">
      <c r="A10" s="1" t="s">
        <v>12</v>
      </c>
      <c r="B10" s="1"/>
      <c r="C10" s="10" t="s">
        <v>13</v>
      </c>
      <c r="D10" s="1" t="s">
        <v>14</v>
      </c>
      <c r="E10" s="1"/>
      <c r="F10" s="11">
        <v>1</v>
      </c>
      <c r="G10" s="11"/>
      <c r="H10" s="12">
        <v>251.4</v>
      </c>
      <c r="I10" s="12">
        <f ca="1">ROUND(INDIRECT(ADDRESS(ROW()+(0), COLUMN()+(-3), 1))*INDIRECT(ADDRESS(ROW()+(0), COLUMN()+(-1), 1)), 2)</f>
        <v>251.4</v>
      </c>
      <c r="J10" s="12"/>
    </row>
    <row r="11" spans="1:10" ht="45.00" thickBot="1" customHeight="1">
      <c r="A11" s="1" t="s">
        <v>15</v>
      </c>
      <c r="B11" s="1"/>
      <c r="C11" s="10" t="s">
        <v>16</v>
      </c>
      <c r="D11" s="1" t="s">
        <v>17</v>
      </c>
      <c r="E11" s="1"/>
      <c r="F11" s="11">
        <v>1</v>
      </c>
      <c r="G11" s="11"/>
      <c r="H11" s="12">
        <v>98.6</v>
      </c>
      <c r="I11" s="12">
        <f ca="1">ROUND(INDIRECT(ADDRESS(ROW()+(0), COLUMN()+(-3), 1))*INDIRECT(ADDRESS(ROW()+(0), COLUMN()+(-1), 1)), 2)</f>
        <v>98.6</v>
      </c>
      <c r="J11" s="12"/>
    </row>
    <row r="12" spans="1:10" ht="24.00" thickBot="1" customHeight="1">
      <c r="A12" s="1" t="s">
        <v>18</v>
      </c>
      <c r="B12" s="1"/>
      <c r="C12" s="10" t="s">
        <v>19</v>
      </c>
      <c r="D12" s="1" t="s">
        <v>20</v>
      </c>
      <c r="E12" s="1"/>
      <c r="F12" s="11">
        <v>1</v>
      </c>
      <c r="G12" s="11"/>
      <c r="H12" s="12">
        <v>80.5</v>
      </c>
      <c r="I12" s="12">
        <f ca="1">ROUND(INDIRECT(ADDRESS(ROW()+(0), COLUMN()+(-3), 1))*INDIRECT(ADDRESS(ROW()+(0), COLUMN()+(-1), 1)), 2)</f>
        <v>80.5</v>
      </c>
      <c r="J12" s="12"/>
    </row>
    <row r="13" spans="1:10" ht="13.50" thickBot="1" customHeight="1">
      <c r="A13" s="1" t="s">
        <v>21</v>
      </c>
      <c r="B13" s="1"/>
      <c r="C13" s="10" t="s">
        <v>22</v>
      </c>
      <c r="D13" s="1" t="s">
        <v>23</v>
      </c>
      <c r="E13" s="1"/>
      <c r="F13" s="11">
        <v>1</v>
      </c>
      <c r="G13" s="11"/>
      <c r="H13" s="12">
        <v>23.2</v>
      </c>
      <c r="I13" s="12">
        <f ca="1">ROUND(INDIRECT(ADDRESS(ROW()+(0), COLUMN()+(-3), 1))*INDIRECT(ADDRESS(ROW()+(0), COLUMN()+(-1), 1)), 2)</f>
        <v>23.2</v>
      </c>
      <c r="J13" s="12"/>
    </row>
    <row r="14" spans="1:10" ht="13.50" thickBot="1" customHeight="1">
      <c r="A14" s="1" t="s">
        <v>24</v>
      </c>
      <c r="B14" s="1"/>
      <c r="C14" s="10" t="s">
        <v>25</v>
      </c>
      <c r="D14" s="1" t="s">
        <v>26</v>
      </c>
      <c r="E14" s="1"/>
      <c r="F14" s="11">
        <v>1</v>
      </c>
      <c r="G14" s="11"/>
      <c r="H14" s="12">
        <v>8</v>
      </c>
      <c r="I14" s="12">
        <f ca="1">ROUND(INDIRECT(ADDRESS(ROW()+(0), COLUMN()+(-3), 1))*INDIRECT(ADDRESS(ROW()+(0), COLUMN()+(-1), 1)), 2)</f>
        <v>8</v>
      </c>
      <c r="J14" s="12"/>
    </row>
    <row r="15" spans="1:10" ht="24.00" thickBot="1" customHeight="1">
      <c r="A15" s="1" t="s">
        <v>27</v>
      </c>
      <c r="B15" s="1"/>
      <c r="C15" s="10" t="s">
        <v>28</v>
      </c>
      <c r="D15" s="1" t="s">
        <v>29</v>
      </c>
      <c r="E15" s="1"/>
      <c r="F15" s="13">
        <v>0.012</v>
      </c>
      <c r="G15" s="13"/>
      <c r="H15" s="14">
        <v>7.5</v>
      </c>
      <c r="I15" s="14">
        <f ca="1">ROUND(INDIRECT(ADDRESS(ROW()+(0), COLUMN()+(-3), 1))*INDIRECT(ADDRESS(ROW()+(0), COLUMN()+(-1), 1)), 2)</f>
        <v>0.09</v>
      </c>
      <c r="J15" s="14"/>
    </row>
    <row r="16" spans="1:10" ht="13.50" thickBot="1" customHeight="1">
      <c r="A16" s="15"/>
      <c r="B16" s="15"/>
      <c r="C16" s="15"/>
      <c r="D16" s="15"/>
      <c r="E16" s="15"/>
      <c r="F16" s="9" t="s">
        <v>30</v>
      </c>
      <c r="G16" s="9"/>
      <c r="H16" s="9"/>
      <c r="I16" s="17">
        <f ca="1">ROUND(SUM(INDIRECT(ADDRESS(ROW()+(-1), COLUMN()+(0), 1)),INDIRECT(ADDRESS(ROW()+(-2), COLUMN()+(0), 1)),INDIRECT(ADDRESS(ROW()+(-3), COLUMN()+(0), 1)),INDIRECT(ADDRESS(ROW()+(-4), COLUMN()+(0), 1)),INDIRECT(ADDRESS(ROW()+(-5), COLUMN()+(0), 1)),INDIRECT(ADDRESS(ROW()+(-6), COLUMN()+(0), 1))), 2)</f>
        <v>461.79</v>
      </c>
      <c r="J16" s="17"/>
    </row>
    <row r="17" spans="1:10" ht="13.50" thickBot="1" customHeight="1">
      <c r="A17" s="15">
        <v>2</v>
      </c>
      <c r="B17" s="15"/>
      <c r="C17" s="15"/>
      <c r="D17" s="18" t="s">
        <v>31</v>
      </c>
      <c r="E17" s="18"/>
      <c r="F17" s="18"/>
      <c r="G17" s="18"/>
      <c r="H17" s="15"/>
      <c r="I17" s="15"/>
      <c r="J17" s="15"/>
    </row>
    <row r="18" spans="1:10" ht="13.50" thickBot="1" customHeight="1">
      <c r="A18" s="1" t="s">
        <v>32</v>
      </c>
      <c r="B18" s="1"/>
      <c r="C18" s="10" t="s">
        <v>33</v>
      </c>
      <c r="D18" s="1" t="s">
        <v>34</v>
      </c>
      <c r="E18" s="1"/>
      <c r="F18" s="13">
        <v>1.5</v>
      </c>
      <c r="G18" s="13"/>
      <c r="H18" s="14">
        <v>22.74</v>
      </c>
      <c r="I18" s="14">
        <f ca="1">ROUND(INDIRECT(ADDRESS(ROW()+(0), COLUMN()+(-3), 1))*INDIRECT(ADDRESS(ROW()+(0), COLUMN()+(-1), 1)), 2)</f>
        <v>34.11</v>
      </c>
      <c r="J18" s="14"/>
    </row>
    <row r="19" spans="1:10" ht="13.50" thickBot="1" customHeight="1">
      <c r="A19" s="15"/>
      <c r="B19" s="15"/>
      <c r="C19" s="15"/>
      <c r="D19" s="15"/>
      <c r="E19" s="15"/>
      <c r="F19" s="9" t="s">
        <v>35</v>
      </c>
      <c r="G19" s="9"/>
      <c r="H19" s="9"/>
      <c r="I19" s="17">
        <f ca="1">ROUND(SUM(INDIRECT(ADDRESS(ROW()+(-1), COLUMN()+(0), 1))), 2)</f>
        <v>34.11</v>
      </c>
      <c r="J19" s="17"/>
    </row>
    <row r="20" spans="1:10" ht="13.50" thickBot="1" customHeight="1">
      <c r="A20" s="15">
        <v>3</v>
      </c>
      <c r="B20" s="15"/>
      <c r="C20" s="15"/>
      <c r="D20" s="18" t="s">
        <v>36</v>
      </c>
      <c r="E20" s="18"/>
      <c r="F20" s="18"/>
      <c r="G20" s="18"/>
      <c r="H20" s="15"/>
      <c r="I20" s="15"/>
      <c r="J20" s="15"/>
    </row>
    <row r="21" spans="1:10" ht="13.50" thickBot="1" customHeight="1">
      <c r="A21" s="19"/>
      <c r="B21" s="19"/>
      <c r="C21" s="20" t="s">
        <v>37</v>
      </c>
      <c r="D21" s="19" t="s">
        <v>38</v>
      </c>
      <c r="E21" s="19"/>
      <c r="F21" s="13">
        <v>2</v>
      </c>
      <c r="G21" s="13"/>
      <c r="H21" s="14">
        <f ca="1">ROUND(SUM(INDIRECT(ADDRESS(ROW()+(-2), COLUMN()+(1), 1)),INDIRECT(ADDRESS(ROW()+(-5), COLUMN()+(1), 1))), 2)</f>
        <v>495.9</v>
      </c>
      <c r="I21" s="14">
        <f ca="1">ROUND(INDIRECT(ADDRESS(ROW()+(0), COLUMN()+(-3), 1))*INDIRECT(ADDRESS(ROW()+(0), COLUMN()+(-1), 1))/100, 2)</f>
        <v>9.92</v>
      </c>
      <c r="J21" s="14"/>
    </row>
    <row r="22" spans="1:10" ht="13.50" thickBot="1" customHeight="1">
      <c r="A22" s="21" t="s">
        <v>39</v>
      </c>
      <c r="B22" s="21"/>
      <c r="C22" s="22"/>
      <c r="D22" s="23"/>
      <c r="E22" s="23"/>
      <c r="F22" s="24" t="s">
        <v>40</v>
      </c>
      <c r="G22" s="24"/>
      <c r="H22" s="25"/>
      <c r="I22" s="26">
        <f ca="1">ROUND(SUM(INDIRECT(ADDRESS(ROW()+(-1), COLUMN()+(0), 1)),INDIRECT(ADDRESS(ROW()+(-3), COLUMN()+(0), 1)),INDIRECT(ADDRESS(ROW()+(-6), COLUMN()+(0), 1))), 2)</f>
        <v>505.82</v>
      </c>
      <c r="J22" s="26"/>
    </row>
    <row r="25" spans="1:10" ht="13.50" thickBot="1" customHeight="1">
      <c r="A25" s="27" t="s">
        <v>41</v>
      </c>
      <c r="B25" s="27"/>
      <c r="C25" s="27"/>
      <c r="D25" s="27"/>
      <c r="E25" s="27" t="s">
        <v>42</v>
      </c>
      <c r="F25" s="27"/>
      <c r="G25" s="27" t="s">
        <v>43</v>
      </c>
      <c r="H25" s="27"/>
      <c r="I25" s="27"/>
      <c r="J25" s="27" t="s">
        <v>44</v>
      </c>
    </row>
    <row r="26" spans="1:10" ht="13.50" thickBot="1" customHeight="1">
      <c r="A26" s="28" t="s">
        <v>45</v>
      </c>
      <c r="B26" s="28"/>
      <c r="C26" s="28"/>
      <c r="D26" s="28"/>
      <c r="E26" s="29">
        <v>1.12201e+006</v>
      </c>
      <c r="F26" s="29"/>
      <c r="G26" s="29">
        <v>162013</v>
      </c>
      <c r="H26" s="29"/>
      <c r="I26" s="29"/>
      <c r="J26" s="29">
        <v>4</v>
      </c>
    </row>
    <row r="27" spans="1:10" ht="13.50" thickBot="1" customHeight="1">
      <c r="A27" s="30" t="s">
        <v>46</v>
      </c>
      <c r="B27" s="30"/>
      <c r="C27" s="30"/>
      <c r="D27" s="30"/>
      <c r="E27" s="31"/>
      <c r="F27" s="31"/>
      <c r="G27" s="31"/>
      <c r="H27" s="31"/>
      <c r="I27" s="31"/>
      <c r="J27" s="31"/>
    </row>
    <row r="28" spans="1:10" ht="13.50" thickBot="1" customHeight="1">
      <c r="A28" s="32" t="s">
        <v>47</v>
      </c>
      <c r="B28" s="32"/>
      <c r="C28" s="32"/>
      <c r="D28" s="32"/>
      <c r="E28" s="33">
        <v>132013</v>
      </c>
      <c r="F28" s="33"/>
      <c r="G28" s="33">
        <v>132013</v>
      </c>
      <c r="H28" s="33"/>
      <c r="I28" s="33"/>
      <c r="J28" s="33"/>
    </row>
    <row r="31" spans="1:1" ht="33.75" thickBot="1" customHeight="1">
      <c r="A31" s="1" t="s">
        <v>48</v>
      </c>
      <c r="B31" s="1"/>
      <c r="C31" s="1"/>
      <c r="D31" s="1"/>
      <c r="E31" s="1"/>
      <c r="F31" s="1"/>
      <c r="G31" s="1"/>
      <c r="H31" s="1"/>
      <c r="I31" s="1"/>
      <c r="J31" s="1"/>
    </row>
    <row r="32" spans="1:1" ht="33.75" thickBot="1" customHeight="1">
      <c r="A32" s="1" t="s">
        <v>49</v>
      </c>
      <c r="B32" s="1"/>
      <c r="C32" s="1"/>
      <c r="D32" s="1"/>
      <c r="E32" s="1"/>
      <c r="F32" s="1"/>
      <c r="G32" s="1"/>
      <c r="H32" s="1"/>
      <c r="I32" s="1"/>
      <c r="J32" s="1"/>
    </row>
    <row r="33" spans="1:1" ht="33.75" thickBot="1" customHeight="1">
      <c r="A33" s="1" t="s">
        <v>50</v>
      </c>
      <c r="B33" s="1"/>
      <c r="C33" s="1"/>
      <c r="D33" s="1"/>
      <c r="E33" s="1"/>
      <c r="F33" s="1"/>
      <c r="G33" s="1"/>
      <c r="H33" s="1"/>
      <c r="I33" s="1"/>
      <c r="J33" s="1"/>
    </row>
  </sheetData>
  <mergeCells count="75">
    <mergeCell ref="A1:J1"/>
    <mergeCell ref="C3:J3"/>
    <mergeCell ref="A5:J5"/>
    <mergeCell ref="A8:B8"/>
    <mergeCell ref="D8:E8"/>
    <mergeCell ref="F8:G8"/>
    <mergeCell ref="I8:J8"/>
    <mergeCell ref="A9:B9"/>
    <mergeCell ref="D9:G9"/>
    <mergeCell ref="I9:J9"/>
    <mergeCell ref="A10:B10"/>
    <mergeCell ref="D10:E10"/>
    <mergeCell ref="F10:G10"/>
    <mergeCell ref="I10:J10"/>
    <mergeCell ref="A11:B11"/>
    <mergeCell ref="D11:E11"/>
    <mergeCell ref="F11:G11"/>
    <mergeCell ref="I11:J11"/>
    <mergeCell ref="A12:B12"/>
    <mergeCell ref="D12:E12"/>
    <mergeCell ref="F12:G12"/>
    <mergeCell ref="I12:J12"/>
    <mergeCell ref="A13:B13"/>
    <mergeCell ref="D13:E13"/>
    <mergeCell ref="F13:G13"/>
    <mergeCell ref="I13:J13"/>
    <mergeCell ref="A14:B14"/>
    <mergeCell ref="D14:E14"/>
    <mergeCell ref="F14:G14"/>
    <mergeCell ref="I14:J14"/>
    <mergeCell ref="A15:B15"/>
    <mergeCell ref="D15:E15"/>
    <mergeCell ref="F15:G15"/>
    <mergeCell ref="I15:J15"/>
    <mergeCell ref="A16:B16"/>
    <mergeCell ref="D16:E16"/>
    <mergeCell ref="F16:H16"/>
    <mergeCell ref="I16:J16"/>
    <mergeCell ref="A17:B17"/>
    <mergeCell ref="D17:G17"/>
    <mergeCell ref="I17:J17"/>
    <mergeCell ref="A18:B18"/>
    <mergeCell ref="D18:E18"/>
    <mergeCell ref="F18:G18"/>
    <mergeCell ref="I18:J18"/>
    <mergeCell ref="A19:B19"/>
    <mergeCell ref="D19:E19"/>
    <mergeCell ref="F19:H19"/>
    <mergeCell ref="I19:J19"/>
    <mergeCell ref="A20:B20"/>
    <mergeCell ref="D20:G20"/>
    <mergeCell ref="I20:J20"/>
    <mergeCell ref="A21:B21"/>
    <mergeCell ref="D21:E21"/>
    <mergeCell ref="F21:G21"/>
    <mergeCell ref="I21:J21"/>
    <mergeCell ref="A22:E22"/>
    <mergeCell ref="F22:H22"/>
    <mergeCell ref="I22:J22"/>
    <mergeCell ref="A25:D25"/>
    <mergeCell ref="E25:F25"/>
    <mergeCell ref="G25:I25"/>
    <mergeCell ref="A26:D26"/>
    <mergeCell ref="E26:F26"/>
    <mergeCell ref="G26:I26"/>
    <mergeCell ref="J26:J28"/>
    <mergeCell ref="A27:D27"/>
    <mergeCell ref="E27:F27"/>
    <mergeCell ref="G27:I27"/>
    <mergeCell ref="A28:D28"/>
    <mergeCell ref="E28:F28"/>
    <mergeCell ref="G28:I28"/>
    <mergeCell ref="A31:J31"/>
    <mergeCell ref="A32:J32"/>
    <mergeCell ref="A33:J33"/>
  </mergeCells>
  <pageMargins left="0.147638" right="0.147638" top="0.206693" bottom="0.206693" header="0.0" footer="0.0"/>
  <pageSetup paperSize="9" orientation="portrait"/>
  <rowBreaks count="0" manualBreakCount="0">
    </rowBreaks>
</worksheet>
</file>