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<sst xmlns="http://schemas.openxmlformats.org/spreadsheetml/2006/main" count="43" uniqueCount="43">
  <si>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</si>
  <si>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UDB010</t>
  </si>
  <si>
    <t xml:space="preserve">m²</t>
  </si>
  <si>
    <t xml:space="preserve">Pavimento deportivo de césped sintético.</t>
  </si>
  <si>
    <r>
      <rPr>
        <sz val="8.25"/>
        <color rgb="FF000000"/>
        <rFont val="Arial"/>
        <family val="2"/>
      </rPr>
      <t xml:space="preserve">Pavimento deportivo para pista de pádel, formado por césped sintético, color verde, compuesto de mechones rectos prefibrilados de 5/32" de fibra 100% polietileno resistente a los rayos UV, 5000 decitex, 110 micras de espesor, tejidos sobre base de polipropileno reforzada con una capa de fieltro, con termofijado y sellado con látex, de 12 mm de altura de pelo, 14 mm de altura total de moqueta, 2264 g/m² y 49140 mechones/m², con líneas de juego de césped sintético, color blanco, banda de unión de geotextil de polipropileno, de 300 mm de anchura y adhesivo de poliuretano bicomponente, lastrado con 17 kg/m² de árido silíceo, de granulometría comprendida entre 0,4 y 0,8 mm.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</si>
  <si>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</si>
  <si>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</si>
  <si>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</si>
  <si>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</si>
  <si>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</si>
  <si>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</si>
  <si>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</si>
  <si>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mt47cit200ga</t>
  </si>
  <si>
    <t xml:space="preserve">m²</t>
  </si>
  <si>
    <t xml:space="preserve">Césped sintético, color verde, compuesto de mechones rectos prefibrilados de 5/32" de fibra 100% polietileno resistente a los rayos UV, 5000 decitex, 110 micras de espesor, tejidos sobre base de polipropileno reforzada con una capa de fieltro, con termofijado y sellado con látex, de 12 mm de altura de pelo, 14 mm de altura total de moqueta, 2264 g/m² y 49140 mechones/m², suministrado en rollos.</t>
  </si>
  <si>
    <t xml:space="preserve">mt47cit260a</t>
  </si>
  <si>
    <t xml:space="preserve">kg</t>
  </si>
  <si>
    <t xml:space="preserve">Adhesivo de poliuretano bicomponente.</t>
  </si>
  <si>
    <t xml:space="preserve">mt47cit250a</t>
  </si>
  <si>
    <t xml:space="preserve">m</t>
  </si>
  <si>
    <t xml:space="preserve">Banda de unión de geotextil de polipropileno, de 300 mm de anchura, para pistas de pádel o de tenis, de césped sintético, suministrada en rollos.</t>
  </si>
  <si>
    <t xml:space="preserve">mt47cit004a</t>
  </si>
  <si>
    <t xml:space="preserve">kg</t>
  </si>
  <si>
    <t xml:space="preserve">Árido silíceo, de granulometría comprendida entre 0,4 y 0,8 mm, suministrado en sacos.</t>
  </si>
  <si>
    <t xml:space="preserve">Subtotal materiales:</t>
  </si>
  <si>
    <t xml:space="preserve">Equipo y maquinaria</t>
  </si>
  <si>
    <t xml:space="preserve">mq07cel010</t>
  </si>
  <si>
    <t xml:space="preserve">h</t>
  </si>
  <si>
    <t xml:space="preserve">Carretilla elevadora diesel de doble tracción de 8 t.</t>
  </si>
  <si>
    <t xml:space="preserve">Subtotal equipo y maquinaria:</t>
  </si>
  <si>
    <t xml:space="preserve">Mano de obra</t>
  </si>
  <si>
    <t xml:space="preserve">mo041</t>
  </si>
  <si>
    <t xml:space="preserve">h</t>
  </si>
  <si>
    <t xml:space="preserve">Oficial 1ª construcción de obra civil.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</si>
  <si>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</si>
  <si>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</si>
  <si>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</si>
  <si>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</si>
  <si>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</si>
  <si>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</si>
  <si>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</si>
  <si>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42,43€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</si>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</sst>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25" customWidth="1"/>
    <col min="3" max="3" width="2.04" customWidth="1"/>
    <col min="4" max="4" width="5.61" customWidth="1"/>
    <col min="5" max="5" width="70.72" customWidth="1"/>
    <col min="6" max="6" width="16.66" customWidth="1"/>
    <col min="7" max="7" width="12.24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15.64</v>
      </c>
      <c r="H10" s="12">
        <f ca="1">ROUND(INDIRECT(ADDRESS(ROW()+(0), COLUMN()+(-2), 1))*INDIRECT(ADDRESS(ROW()+(0), COLUMN()+(-1), 1)), 2)</f>
        <v>15.64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0.18</v>
      </c>
      <c r="G11" s="12">
        <v>4.31</v>
      </c>
      <c r="H11" s="12">
        <f ca="1">ROUND(INDIRECT(ADDRESS(ROW()+(0), COLUMN()+(-2), 1))*INDIRECT(ADDRESS(ROW()+(0), COLUMN()+(-1), 1)), 2)</f>
        <v>0.78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0.4</v>
      </c>
      <c r="G12" s="12">
        <v>1.06</v>
      </c>
      <c r="H12" s="12">
        <f ca="1">ROUND(INDIRECT(ADDRESS(ROW()+(0), COLUMN()+(-2), 1))*INDIRECT(ADDRESS(ROW()+(0), COLUMN()+(-1), 1)), 2)</f>
        <v>0.42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17</v>
      </c>
      <c r="G13" s="14">
        <v>0.15</v>
      </c>
      <c r="H13" s="14">
        <f ca="1">ROUND(INDIRECT(ADDRESS(ROW()+(0), COLUMN()+(-2), 1))*INDIRECT(ADDRESS(ROW()+(0), COLUMN()+(-1), 1)), 2)</f>
        <v>2.55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19.39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0.003</v>
      </c>
      <c r="G16" s="14">
        <v>27.52</v>
      </c>
      <c r="H16" s="14">
        <f ca="1">ROUND(INDIRECT(ADDRESS(ROW()+(0), COLUMN()+(-2), 1))*INDIRECT(ADDRESS(ROW()+(0), COLUMN()+(-1), 1)), 2)</f>
        <v>0.08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1))), 2)</f>
        <v>0.08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1">
        <v>0.145</v>
      </c>
      <c r="G19" s="12">
        <v>23.1</v>
      </c>
      <c r="H19" s="12">
        <f ca="1">ROUND(INDIRECT(ADDRESS(ROW()+(0), COLUMN()+(-2), 1))*INDIRECT(ADDRESS(ROW()+(0), COLUMN()+(-1), 1)), 2)</f>
        <v>3.35</v>
      </c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3">
        <v>0.145</v>
      </c>
      <c r="G20" s="14">
        <v>21.94</v>
      </c>
      <c r="H20" s="14">
        <f ca="1">ROUND(INDIRECT(ADDRESS(ROW()+(0), COLUMN()+(-2), 1))*INDIRECT(ADDRESS(ROW()+(0), COLUMN()+(-1), 1)), 2)</f>
        <v>3.18</v>
      </c>
    </row>
    <row r="21" spans="1:8" ht="13.50" thickBot="1" customHeight="1">
      <c r="A21" s="15"/>
      <c r="B21" s="15"/>
      <c r="C21" s="15"/>
      <c r="D21" s="15"/>
      <c r="E21" s="15"/>
      <c r="F21" s="9" t="s">
        <v>37</v>
      </c>
      <c r="G21" s="9"/>
      <c r="H21" s="17">
        <f ca="1">ROUND(SUM(INDIRECT(ADDRESS(ROW()+(-1), COLUMN()+(0), 1)),INDIRECT(ADDRESS(ROW()+(-2), COLUMN()+(0), 1))), 2)</f>
        <v>6.53</v>
      </c>
    </row>
    <row r="22" spans="1:8" ht="13.50" thickBot="1" customHeight="1">
      <c r="A22" s="15">
        <v>4</v>
      </c>
      <c r="B22" s="15"/>
      <c r="C22" s="15"/>
      <c r="D22" s="15"/>
      <c r="E22" s="18" t="s">
        <v>38</v>
      </c>
      <c r="F22" s="18"/>
      <c r="G22" s="15"/>
      <c r="H22" s="15"/>
    </row>
    <row r="23" spans="1:8" ht="13.50" thickBot="1" customHeight="1">
      <c r="A23" s="19"/>
      <c r="B23" s="19"/>
      <c r="C23" s="20" t="s">
        <v>39</v>
      </c>
      <c r="D23" s="20"/>
      <c r="E23" s="19" t="s">
        <v>40</v>
      </c>
      <c r="F23" s="13">
        <v>2</v>
      </c>
      <c r="G23" s="14">
        <f ca="1">ROUND(SUM(INDIRECT(ADDRESS(ROW()+(-2), COLUMN()+(1), 1)),INDIRECT(ADDRESS(ROW()+(-6), COLUMN()+(1), 1)),INDIRECT(ADDRESS(ROW()+(-9), COLUMN()+(1), 1))), 2)</f>
        <v>26</v>
      </c>
      <c r="H23" s="14">
        <f ca="1">ROUND(INDIRECT(ADDRESS(ROW()+(0), COLUMN()+(-2), 1))*INDIRECT(ADDRESS(ROW()+(0), COLUMN()+(-1), 1))/100, 2)</f>
        <v>0.52</v>
      </c>
    </row>
    <row r="24" spans="1:8" ht="13.50" thickBot="1" customHeight="1">
      <c r="A24" s="21" t="s">
        <v>41</v>
      </c>
      <c r="B24" s="21"/>
      <c r="C24" s="22"/>
      <c r="D24" s="22"/>
      <c r="E24" s="23"/>
      <c r="F24" s="24" t="s">
        <v>42</v>
      </c>
      <c r="G24" s="25"/>
      <c r="H24" s="26">
        <f ca="1">ROUND(SUM(INDIRECT(ADDRESS(ROW()+(-1), COLUMN()+(0), 1)),INDIRECT(ADDRESS(ROW()+(-3), COLUMN()+(0), 1)),INDIRECT(ADDRESS(ROW()+(-7), COLUMN()+(0), 1)),INDIRECT(ADDRESS(ROW()+(-10), COLUMN()+(0), 1))), 2)</f>
        <v>26.52</v>
      </c>
    </row>
  </sheetData>
  <mergeCells count="4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