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<sst xmlns="http://schemas.openxmlformats.org/spreadsheetml/2006/main" count="46" uniqueCount="46">
  <si>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</si>
  <si>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UJP010</t>
  </si>
  <si>
    <t xml:space="preserve">Ud</t>
  </si>
  <si>
    <t xml:space="preserve">Plantación de árbol.</t>
  </si>
  <si>
    <r>
      <rPr>
        <sz val="8.25"/>
        <color rgb="FF000000"/>
        <rFont val="Arial"/>
        <family val="2"/>
      </rPr>
      <t xml:space="preserve">Plantación de Plátano de sombra (Platanus x hispanica) de 14 a 16 cm de perímetro de tronco a 1 m del suelo, en hoyo de 60x60x60 cm realizado con medios mecánicos; suministro en contenedor. Incluso tierra vegetal cribada y substratos vegetales fertilizados.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</si>
  <si>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</si>
  <si>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</si>
  <si>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</si>
  <si>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</si>
  <si>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</si>
  <si>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</si>
  <si>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</si>
  <si>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mt48eac010g</t>
  </si>
  <si>
    <t xml:space="preserve">Ud</t>
  </si>
  <si>
    <t xml:space="preserve">Plátano de sombra (Platanus x hispanica) de 14 a 16 cm de perímetro de tronco a 1 m del suelo; suministro en contenedor de 45 litros, D=45 cm.</t>
  </si>
  <si>
    <t xml:space="preserve">mt48tie030a</t>
  </si>
  <si>
    <t xml:space="preserve">m³</t>
  </si>
  <si>
    <t xml:space="preserve">Tierra vegetal cribada, suministrada a granel.</t>
  </si>
  <si>
    <t xml:space="preserve">mt48tie020</t>
  </si>
  <si>
    <t xml:space="preserve">kg</t>
  </si>
  <si>
    <t xml:space="preserve">Abono mineral complejo NPK 15-15-15.</t>
  </si>
  <si>
    <t xml:space="preserve">mt08aaa010a</t>
  </si>
  <si>
    <t xml:space="preserve">m³</t>
  </si>
  <si>
    <t xml:space="preserve">Agua.</t>
  </si>
  <si>
    <t xml:space="preserve">Subtotal materiales:</t>
  </si>
  <si>
    <t xml:space="preserve">Equipo y maquinaria</t>
  </si>
  <si>
    <t xml:space="preserve">mq01exn020a</t>
  </si>
  <si>
    <t xml:space="preserve">h</t>
  </si>
  <si>
    <t xml:space="preserve">Retroexcavadora hidráulica sobre neumáticos, de 105 kW.</t>
  </si>
  <si>
    <t xml:space="preserve">mq04dua020b</t>
  </si>
  <si>
    <t xml:space="preserve">h</t>
  </si>
  <si>
    <t xml:space="preserve">Dumper de descarga frontal de 2 t de carga útil.</t>
  </si>
  <si>
    <t xml:space="preserve">Subtotal equipo y maquinaria:</t>
  </si>
  <si>
    <t xml:space="preserve">Mano de obra</t>
  </si>
  <si>
    <t xml:space="preserve">mo040</t>
  </si>
  <si>
    <t xml:space="preserve">h</t>
  </si>
  <si>
    <t xml:space="preserve">Oficial 1ª jardinero.</t>
  </si>
  <si>
    <t xml:space="preserve">mo115</t>
  </si>
  <si>
    <t xml:space="preserve">h</t>
  </si>
  <si>
    <t xml:space="preserve">Peón jardinero.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</si>
  <si>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</si>
  <si>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</si>
  <si>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</si>
  <si>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</si>
  <si>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56,61€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</si>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</sst>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10" customWidth="1"/>
    <col min="3" max="3" width="1.02" customWidth="1"/>
    <col min="4" max="4" width="6.63" customWidth="1"/>
    <col min="5" max="5" width="70.04" customWidth="1"/>
    <col min="6" max="6" width="16.66" customWidth="1"/>
    <col min="7" max="7" width="12.24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43.5</v>
      </c>
      <c r="H10" s="12">
        <f ca="1">ROUND(INDIRECT(ADDRESS(ROW()+(0), COLUMN()+(-2), 1))*INDIRECT(ADDRESS(ROW()+(0), COLUMN()+(-1), 1)), 2)</f>
        <v>43.5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</v>
      </c>
      <c r="G11" s="12">
        <v>23.7</v>
      </c>
      <c r="H11" s="12">
        <f ca="1">ROUND(INDIRECT(ADDRESS(ROW()+(0), COLUMN()+(-2), 1))*INDIRECT(ADDRESS(ROW()+(0), COLUMN()+(-1), 1)), 2)</f>
        <v>2.37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</v>
      </c>
      <c r="G12" s="12">
        <v>0.83</v>
      </c>
      <c r="H12" s="12">
        <f ca="1">ROUND(INDIRECT(ADDRESS(ROW()+(0), COLUMN()+(-2), 1))*INDIRECT(ADDRESS(ROW()+(0), COLUMN()+(-1), 1)), 2)</f>
        <v>0.01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0.04</v>
      </c>
      <c r="G13" s="14">
        <v>1.5</v>
      </c>
      <c r="H13" s="14">
        <f ca="1">ROUND(INDIRECT(ADDRESS(ROW()+(0), COLUMN()+(-2), 1))*INDIRECT(ADDRESS(ROW()+(0), COLUMN()+(-1), 1)), 2)</f>
        <v>0.06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45.94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0.05</v>
      </c>
      <c r="G16" s="12">
        <v>51.91</v>
      </c>
      <c r="H16" s="12">
        <f ca="1">ROUND(INDIRECT(ADDRESS(ROW()+(0), COLUMN()+(-2), 1))*INDIRECT(ADDRESS(ROW()+(0), COLUMN()+(-1), 1)), 2)</f>
        <v>2.6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0.05</v>
      </c>
      <c r="G17" s="14">
        <v>10.38</v>
      </c>
      <c r="H17" s="14">
        <f ca="1">ROUND(INDIRECT(ADDRESS(ROW()+(0), COLUMN()+(-2), 1))*INDIRECT(ADDRESS(ROW()+(0), COLUMN()+(-1), 1)), 2)</f>
        <v>0.52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3.12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1">
        <v>0.15</v>
      </c>
      <c r="G20" s="12">
        <v>23.1</v>
      </c>
      <c r="H20" s="12">
        <f ca="1">ROUND(INDIRECT(ADDRESS(ROW()+(0), COLUMN()+(-2), 1))*INDIRECT(ADDRESS(ROW()+(0), COLUMN()+(-1), 1)), 2)</f>
        <v>3.47</v>
      </c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3">
        <v>0.3</v>
      </c>
      <c r="G21" s="14">
        <v>21.69</v>
      </c>
      <c r="H21" s="14">
        <f ca="1">ROUND(INDIRECT(ADDRESS(ROW()+(0), COLUMN()+(-2), 1))*INDIRECT(ADDRESS(ROW()+(0), COLUMN()+(-1), 1)), 2)</f>
        <v>6.51</v>
      </c>
    </row>
    <row r="22" spans="1:8" ht="13.50" thickBot="1" customHeight="1">
      <c r="A22" s="15"/>
      <c r="B22" s="15"/>
      <c r="C22" s="15"/>
      <c r="D22" s="15"/>
      <c r="E22" s="15"/>
      <c r="F22" s="9" t="s">
        <v>40</v>
      </c>
      <c r="G22" s="9"/>
      <c r="H22" s="17">
        <f ca="1">ROUND(SUM(INDIRECT(ADDRESS(ROW()+(-1), COLUMN()+(0), 1)),INDIRECT(ADDRESS(ROW()+(-2), COLUMN()+(0), 1))), 2)</f>
        <v>9.98</v>
      </c>
    </row>
    <row r="23" spans="1:8" ht="13.50" thickBot="1" customHeight="1">
      <c r="A23" s="15">
        <v>4</v>
      </c>
      <c r="B23" s="15"/>
      <c r="C23" s="15"/>
      <c r="D23" s="15"/>
      <c r="E23" s="18" t="s">
        <v>41</v>
      </c>
      <c r="F23" s="18"/>
      <c r="G23" s="15"/>
      <c r="H23" s="15"/>
    </row>
    <row r="24" spans="1:8" ht="13.50" thickBot="1" customHeight="1">
      <c r="A24" s="19"/>
      <c r="B24" s="19"/>
      <c r="C24" s="20" t="s">
        <v>42</v>
      </c>
      <c r="D24" s="20"/>
      <c r="E24" s="19" t="s">
        <v>43</v>
      </c>
      <c r="F24" s="13">
        <v>2</v>
      </c>
      <c r="G24" s="14">
        <f ca="1">ROUND(SUM(INDIRECT(ADDRESS(ROW()+(-2), COLUMN()+(1), 1)),INDIRECT(ADDRESS(ROW()+(-6), COLUMN()+(1), 1)),INDIRECT(ADDRESS(ROW()+(-10), COLUMN()+(1), 1))), 2)</f>
        <v>59.04</v>
      </c>
      <c r="H24" s="14">
        <f ca="1">ROUND(INDIRECT(ADDRESS(ROW()+(0), COLUMN()+(-2), 1))*INDIRECT(ADDRESS(ROW()+(0), COLUMN()+(-1), 1))/100, 2)</f>
        <v>1.18</v>
      </c>
    </row>
    <row r="25" spans="1:8" ht="13.50" thickBot="1" customHeight="1">
      <c r="A25" s="21" t="s">
        <v>44</v>
      </c>
      <c r="B25" s="21"/>
      <c r="C25" s="22"/>
      <c r="D25" s="22"/>
      <c r="E25" s="23"/>
      <c r="F25" s="24" t="s">
        <v>45</v>
      </c>
      <c r="G25" s="25"/>
      <c r="H25" s="26">
        <f ca="1">ROUND(SUM(INDIRECT(ADDRESS(ROW()+(-1), COLUMN()+(0), 1)),INDIRECT(ADDRESS(ROW()+(-3), COLUMN()+(0), 1)),INDIRECT(ADDRESS(ROW()+(-7), COLUMN()+(0), 1)),INDIRECT(ADDRESS(ROW()+(-11), COLUMN()+(0), 1))), 2)</f>
        <v>60.22</v>
      </c>
    </row>
  </sheetData>
  <mergeCells count="4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E25"/>
    <mergeCell ref="F25:G25"/>
  </mergeCells>
  <pageMargins left="0.147638" right="0.147638" top="0.206693" bottom="0.206693" header="0.0" footer="0.0"/>
  <pageSetup paperSize="9" orientation="portrait"/>
  <rowBreaks count="0" manualBreakCount="0">
    </rowBreaks>
</worksheet>
</file>