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<sst xmlns="http://schemas.openxmlformats.org/spreadsheetml/2006/main" count="82" uniqueCount="82">
  <si>
    <t xml:space="preserve"/>
  </si>
  <si>
    <t xml:space="preserve">CCH030</t>
  </si>
  <si>
    <t xml:space="preserve">m²</t>
  </si>
  <si>
    <t xml:space="preserve">Muro de contención de bloques de hormigón, tipo H.</t>
  </si>
  <si>
    <r>
      <rPr>
        <sz val="8.25"/>
        <color rgb="FF000000"/>
        <rFont val="Arial"/>
        <family val="2"/>
      </rPr>
      <t xml:space="preserve">Muro de contención de tierras de 20 cm de espesor de fábrica, de bloque de hormigón tipo "H", de carga, para revestir, color gris, 50x20x20 cm, categoría I, resistencia normalizada R10 (10 N/mm²), con las juntas verticales machihembradas en seco y las juntas horizontales con mortero de cemento industrial, color gris, M-7,5, suministrado a granel, con bloques de esquina, reforzado con hormigón de relleno, HA-25/B/12/XC2, preparado en obra, vertido con medios manuales, y armadura de acero UNE-EN 10080 B 500 S, con una cuantía aproximada de 20 kg/m². Incluso tubos de PVC para drenaje y alambre de atar.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</si>
  <si>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</si>
  <si>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</si>
  <si>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</si>
  <si>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</si>
  <si>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</si>
  <si>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</si>
  <si>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</si>
  <si>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mt02bhg031b</t>
  </si>
  <si>
    <t xml:space="preserve">Ud</t>
  </si>
  <si>
    <t xml:space="preserve">Bloque de hormigón tipo "H", de carga, para revestir, color gris, 50x20x20 cm, categoría I, resistencia normalizada R10 (10 N/mm²); con el precio incrementado el 5% en concepto de piezas especiales: bloques de esquina. Según UNE-EN 15435.</t>
  </si>
  <si>
    <t xml:space="preserve">mt08aaa010a</t>
  </si>
  <si>
    <t xml:space="preserve">m³</t>
  </si>
  <si>
    <t xml:space="preserve">Agua.</t>
  </si>
  <si>
    <t xml:space="preserve">mt09mif010db</t>
  </si>
  <si>
    <t xml:space="preserve">t</t>
  </si>
  <si>
    <t xml:space="preserve">Mortero industrial para albañilería, de cemento, color gris, categoría M-7,5 (resistencia a compresión 7,5 N/mm²), suministrado a granel, según UNE-EN 998-2.</t>
  </si>
  <si>
    <t xml:space="preserve">mt07aco010g</t>
  </si>
  <si>
    <t xml:space="preserve">kg</t>
  </si>
  <si>
    <t xml:space="preserve">Acero en barras corrugadas, UNE-EN 10080 B 500 S, suministrado en obra en barras sin elaborar, de varios diámetros.</t>
  </si>
  <si>
    <t xml:space="preserve">mt08var050</t>
  </si>
  <si>
    <t xml:space="preserve">kg</t>
  </si>
  <si>
    <t xml:space="preserve">Alambre galvanizado para atar, de 1,30 mm de diámetro.</t>
  </si>
  <si>
    <t xml:space="preserve">mt36tie010da</t>
  </si>
  <si>
    <t xml:space="preserve">m</t>
  </si>
  <si>
    <t xml:space="preserve">Tubo de PVC, serie B, de 75 mm de diámetro y 3 mm de espesor, con extremo abocardado, según UNE-EN 1329-1.</t>
  </si>
  <si>
    <t xml:space="preserve">mt08cem011a</t>
  </si>
  <si>
    <t xml:space="preserve">kg</t>
  </si>
  <si>
    <t xml:space="preserve">Cemento Portland CEM II/B-L 32,5 R, color gris, en sacos, según UNE-EN 197-1.</t>
  </si>
  <si>
    <t xml:space="preserve">mt01arg006</t>
  </si>
  <si>
    <t xml:space="preserve">t</t>
  </si>
  <si>
    <t xml:space="preserve">Arena de cantera, para hormigón preparado en obra.</t>
  </si>
  <si>
    <t xml:space="preserve">mt01arg007b</t>
  </si>
  <si>
    <t xml:space="preserve">t</t>
  </si>
  <si>
    <t xml:space="preserve">Árido grueso homogeneizado, de tamaño máximo 12 mm.</t>
  </si>
  <si>
    <t xml:space="preserve">Subtotal materiales:</t>
  </si>
  <si>
    <t xml:space="preserve">Equipo y maquinaria</t>
  </si>
  <si>
    <t xml:space="preserve">mq06hor010</t>
  </si>
  <si>
    <t xml:space="preserve">h</t>
  </si>
  <si>
    <t xml:space="preserve">Hormigonera eléctrica con una capacidad de amasado de 160 l.</t>
  </si>
  <si>
    <t xml:space="preserve">mq06mms010</t>
  </si>
  <si>
    <t xml:space="preserve">h</t>
  </si>
  <si>
    <t xml:space="preserve">Mezclador continuo con silo, para mortero industrial en seco, suministrado a granel.</t>
  </si>
  <si>
    <t xml:space="preserve">Subtotal equipo y maquinaria:</t>
  </si>
  <si>
    <t xml:space="preserve">Mano de obra</t>
  </si>
  <si>
    <t xml:space="preserve">mo043</t>
  </si>
  <si>
    <t xml:space="preserve">h</t>
  </si>
  <si>
    <t xml:space="preserve">Oficial 1ª ferrallista.</t>
  </si>
  <si>
    <t xml:space="preserve">mo090</t>
  </si>
  <si>
    <t xml:space="preserve">h</t>
  </si>
  <si>
    <t xml:space="preserve">Ayudante ferrallista.</t>
  </si>
  <si>
    <t xml:space="preserve">mo021</t>
  </si>
  <si>
    <t xml:space="preserve">h</t>
  </si>
  <si>
    <t xml:space="preserve">Oficial 1ª construcción en trabajos de albañilería.</t>
  </si>
  <si>
    <t xml:space="preserve">mo078</t>
  </si>
  <si>
    <t xml:space="preserve">h</t>
  </si>
  <si>
    <t xml:space="preserve">Ayudante construcción en trabajos de albañilería.</t>
  </si>
  <si>
    <t xml:space="preserve">Subtotal mano de obra:</t>
  </si>
  <si>
    <t xml:space="preserve">Costes directos complementarios</t>
  </si>
  <si>
    <t xml:space="preserve">%</t>
  </si>
  <si>
    <t xml:space="preserve">Costes directos complementarios</t>
  </si>
  <si>
    <t xml:space="preserve">Coste de mantenimiento decenal: 2,84€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</si>
  <si>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</si>
  <si>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</si>
  <si>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</si>
  <si>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</si>
  <si>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</si>
  <si>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15435:2008</t>
  </si>
  <si>
    <t xml:space="preserve">Productos prefabricados de hormigón. Bloques de encofrado de hormigón de áridos densos y ligeros. Propiedades del producto y prestaciones.</t>
  </si>
  <si>
    <t xml:space="preserve">EN  998-2:2016</t>
  </si>
  <si>
    <t xml:space="preserve">2+/4</t>
  </si>
  <si>
    <t xml:space="preserve">Especificaciones de los morteros para albañilería. Parte 2: Morteros para albañilería</t>
  </si>
  <si>
    <t xml:space="preserve">EN  197-1:2011</t>
  </si>
  <si>
    <t xml:space="preserve">1+</t>
  </si>
  <si>
    <t xml:space="preserve">Cemento. Parte 1: Composición, especificaciones y criterios de conformidad de los cementos comunes.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</si>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</sst>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5.78" customWidth="1"/>
    <col min="5" max="5" width="70.21" customWidth="1"/>
    <col min="6" max="6" width="1.87" customWidth="1"/>
    <col min="7" max="7" width="12.75" customWidth="1"/>
    <col min="8" max="8" width="2.04" customWidth="1"/>
    <col min="9" max="9" width="12.24"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1">
        <v>10.5</v>
      </c>
      <c r="G10" s="11"/>
      <c r="H10" s="11"/>
      <c r="I10" s="12">
        <v>1.68</v>
      </c>
      <c r="J10" s="12">
        <f ca="1">ROUND(INDIRECT(ADDRESS(ROW()+(0), COLUMN()+(-4), 1))*INDIRECT(ADDRESS(ROW()+(0), COLUMN()+(-1), 1)), 2)</f>
        <v>17.64</v>
      </c>
    </row>
    <row r="11" spans="1:10" ht="13.50" thickBot="1" customHeight="1">
      <c r="A11" s="1" t="s">
        <v>15</v>
      </c>
      <c r="B11" s="1"/>
      <c r="C11" s="10" t="s">
        <v>16</v>
      </c>
      <c r="D11" s="10"/>
      <c r="E11" s="1" t="s">
        <v>17</v>
      </c>
      <c r="F11" s="11">
        <v>0.032</v>
      </c>
      <c r="G11" s="11"/>
      <c r="H11" s="11"/>
      <c r="I11" s="12">
        <v>1.5</v>
      </c>
      <c r="J11" s="12">
        <f ca="1">ROUND(INDIRECT(ADDRESS(ROW()+(0), COLUMN()+(-4), 1))*INDIRECT(ADDRESS(ROW()+(0), COLUMN()+(-1), 1)), 2)</f>
        <v>0.05</v>
      </c>
    </row>
    <row r="12" spans="1:10" ht="24.00" thickBot="1" customHeight="1">
      <c r="A12" s="1" t="s">
        <v>18</v>
      </c>
      <c r="B12" s="1"/>
      <c r="C12" s="10" t="s">
        <v>19</v>
      </c>
      <c r="D12" s="10"/>
      <c r="E12" s="1" t="s">
        <v>20</v>
      </c>
      <c r="F12" s="11">
        <v>0.024</v>
      </c>
      <c r="G12" s="11"/>
      <c r="H12" s="11"/>
      <c r="I12" s="12">
        <v>53.9</v>
      </c>
      <c r="J12" s="12">
        <f ca="1">ROUND(INDIRECT(ADDRESS(ROW()+(0), COLUMN()+(-4), 1))*INDIRECT(ADDRESS(ROW()+(0), COLUMN()+(-1), 1)), 2)</f>
        <v>1.29</v>
      </c>
    </row>
    <row r="13" spans="1:10" ht="24.00" thickBot="1" customHeight="1">
      <c r="A13" s="1" t="s">
        <v>21</v>
      </c>
      <c r="B13" s="1"/>
      <c r="C13" s="10" t="s">
        <v>22</v>
      </c>
      <c r="D13" s="10"/>
      <c r="E13" s="1" t="s">
        <v>23</v>
      </c>
      <c r="F13" s="11">
        <v>21</v>
      </c>
      <c r="G13" s="11"/>
      <c r="H13" s="11"/>
      <c r="I13" s="12">
        <v>1.22</v>
      </c>
      <c r="J13" s="12">
        <f ca="1">ROUND(INDIRECT(ADDRESS(ROW()+(0), COLUMN()+(-4), 1))*INDIRECT(ADDRESS(ROW()+(0), COLUMN()+(-1), 1)), 2)</f>
        <v>25.62</v>
      </c>
    </row>
    <row r="14" spans="1:10" ht="13.50" thickBot="1" customHeight="1">
      <c r="A14" s="1" t="s">
        <v>24</v>
      </c>
      <c r="B14" s="1"/>
      <c r="C14" s="10" t="s">
        <v>25</v>
      </c>
      <c r="D14" s="10"/>
      <c r="E14" s="1" t="s">
        <v>26</v>
      </c>
      <c r="F14" s="11">
        <v>0.24</v>
      </c>
      <c r="G14" s="11"/>
      <c r="H14" s="11"/>
      <c r="I14" s="12">
        <v>1.5</v>
      </c>
      <c r="J14" s="12">
        <f ca="1">ROUND(INDIRECT(ADDRESS(ROW()+(0), COLUMN()+(-4), 1))*INDIRECT(ADDRESS(ROW()+(0), COLUMN()+(-1), 1)), 2)</f>
        <v>0.36</v>
      </c>
    </row>
    <row r="15" spans="1:10" ht="24.00" thickBot="1" customHeight="1">
      <c r="A15" s="1" t="s">
        <v>27</v>
      </c>
      <c r="B15" s="1"/>
      <c r="C15" s="10" t="s">
        <v>28</v>
      </c>
      <c r="D15" s="10"/>
      <c r="E15" s="1" t="s">
        <v>29</v>
      </c>
      <c r="F15" s="11">
        <v>0.05</v>
      </c>
      <c r="G15" s="11"/>
      <c r="H15" s="11"/>
      <c r="I15" s="12">
        <v>3.34</v>
      </c>
      <c r="J15" s="12">
        <f ca="1">ROUND(INDIRECT(ADDRESS(ROW()+(0), COLUMN()+(-4), 1))*INDIRECT(ADDRESS(ROW()+(0), COLUMN()+(-1), 1)), 2)</f>
        <v>0.17</v>
      </c>
    </row>
    <row r="16" spans="1:10" ht="13.50" thickBot="1" customHeight="1">
      <c r="A16" s="1" t="s">
        <v>30</v>
      </c>
      <c r="B16" s="1"/>
      <c r="C16" s="10" t="s">
        <v>31</v>
      </c>
      <c r="D16" s="10"/>
      <c r="E16" s="1" t="s">
        <v>32</v>
      </c>
      <c r="F16" s="11">
        <v>66.048</v>
      </c>
      <c r="G16" s="11"/>
      <c r="H16" s="11"/>
      <c r="I16" s="12">
        <v>0.1</v>
      </c>
      <c r="J16" s="12">
        <f ca="1">ROUND(INDIRECT(ADDRESS(ROW()+(0), COLUMN()+(-4), 1))*INDIRECT(ADDRESS(ROW()+(0), COLUMN()+(-1), 1)), 2)</f>
        <v>6.6</v>
      </c>
    </row>
    <row r="17" spans="1:10" ht="13.50" thickBot="1" customHeight="1">
      <c r="A17" s="1" t="s">
        <v>33</v>
      </c>
      <c r="B17" s="1"/>
      <c r="C17" s="10" t="s">
        <v>34</v>
      </c>
      <c r="D17" s="10"/>
      <c r="E17" s="1" t="s">
        <v>35</v>
      </c>
      <c r="F17" s="11">
        <v>0.089</v>
      </c>
      <c r="G17" s="11"/>
      <c r="H17" s="11"/>
      <c r="I17" s="12">
        <v>17.5</v>
      </c>
      <c r="J17" s="12">
        <f ca="1">ROUND(INDIRECT(ADDRESS(ROW()+(0), COLUMN()+(-4), 1))*INDIRECT(ADDRESS(ROW()+(0), COLUMN()+(-1), 1)), 2)</f>
        <v>1.56</v>
      </c>
    </row>
    <row r="18" spans="1:10" ht="13.50" thickBot="1" customHeight="1">
      <c r="A18" s="1" t="s">
        <v>36</v>
      </c>
      <c r="B18" s="1"/>
      <c r="C18" s="10" t="s">
        <v>37</v>
      </c>
      <c r="D18" s="10"/>
      <c r="E18" s="1" t="s">
        <v>38</v>
      </c>
      <c r="F18" s="13">
        <v>0.178</v>
      </c>
      <c r="G18" s="13"/>
      <c r="H18" s="13"/>
      <c r="I18" s="14">
        <v>16.64</v>
      </c>
      <c r="J18" s="14">
        <f ca="1">ROUND(INDIRECT(ADDRESS(ROW()+(0), COLUMN()+(-4), 1))*INDIRECT(ADDRESS(ROW()+(0), COLUMN()+(-1), 1)), 2)</f>
        <v>2.96</v>
      </c>
    </row>
    <row r="19" spans="1:10" ht="13.50" thickBot="1" customHeight="1">
      <c r="A19" s="15"/>
      <c r="B19" s="15"/>
      <c r="C19" s="15"/>
      <c r="D19" s="15"/>
      <c r="E19" s="15"/>
      <c r="F19" s="9" t="s">
        <v>39</v>
      </c>
      <c r="G19" s="9"/>
      <c r="H19" s="9"/>
      <c r="I19" s="9"/>
      <c r="J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56.25</v>
      </c>
    </row>
    <row r="20" spans="1:10" ht="13.50" thickBot="1" customHeight="1">
      <c r="A20" s="15">
        <v>2</v>
      </c>
      <c r="B20" s="15"/>
      <c r="C20" s="15"/>
      <c r="D20" s="15"/>
      <c r="E20" s="18" t="s">
        <v>40</v>
      </c>
      <c r="F20" s="18"/>
      <c r="G20" s="18"/>
      <c r="H20" s="18"/>
      <c r="I20" s="15"/>
      <c r="J20" s="15"/>
    </row>
    <row r="21" spans="1:10" ht="13.50" thickBot="1" customHeight="1">
      <c r="A21" s="1" t="s">
        <v>41</v>
      </c>
      <c r="B21" s="1"/>
      <c r="C21" s="10" t="s">
        <v>42</v>
      </c>
      <c r="D21" s="10"/>
      <c r="E21" s="1" t="s">
        <v>43</v>
      </c>
      <c r="F21" s="11">
        <v>0.113</v>
      </c>
      <c r="G21" s="11"/>
      <c r="H21" s="11"/>
      <c r="I21" s="12">
        <v>3.45</v>
      </c>
      <c r="J21" s="12">
        <f ca="1">ROUND(INDIRECT(ADDRESS(ROW()+(0), COLUMN()+(-4), 1))*INDIRECT(ADDRESS(ROW()+(0), COLUMN()+(-1), 1)), 2)</f>
        <v>0.39</v>
      </c>
    </row>
    <row r="22" spans="1:10" ht="13.50" thickBot="1" customHeight="1">
      <c r="A22" s="1" t="s">
        <v>44</v>
      </c>
      <c r="B22" s="1"/>
      <c r="C22" s="10" t="s">
        <v>45</v>
      </c>
      <c r="D22" s="10"/>
      <c r="E22" s="1" t="s">
        <v>46</v>
      </c>
      <c r="F22" s="13">
        <v>0.103</v>
      </c>
      <c r="G22" s="13"/>
      <c r="H22" s="13"/>
      <c r="I22" s="14">
        <v>1.94</v>
      </c>
      <c r="J22" s="14">
        <f ca="1">ROUND(INDIRECT(ADDRESS(ROW()+(0), COLUMN()+(-4), 1))*INDIRECT(ADDRESS(ROW()+(0), COLUMN()+(-1), 1)), 2)</f>
        <v>0.2</v>
      </c>
    </row>
    <row r="23" spans="1:10" ht="13.50" thickBot="1" customHeight="1">
      <c r="A23" s="15"/>
      <c r="B23" s="15"/>
      <c r="C23" s="15"/>
      <c r="D23" s="15"/>
      <c r="E23" s="15"/>
      <c r="F23" s="9" t="s">
        <v>47</v>
      </c>
      <c r="G23" s="9"/>
      <c r="H23" s="9"/>
      <c r="I23" s="9"/>
      <c r="J23" s="17">
        <f ca="1">ROUND(SUM(INDIRECT(ADDRESS(ROW()+(-1), COLUMN()+(0), 1)),INDIRECT(ADDRESS(ROW()+(-2), COLUMN()+(0), 1))), 2)</f>
        <v>0.59</v>
      </c>
    </row>
    <row r="24" spans="1:10" ht="13.50" thickBot="1" customHeight="1">
      <c r="A24" s="15">
        <v>3</v>
      </c>
      <c r="B24" s="15"/>
      <c r="C24" s="15"/>
      <c r="D24" s="15"/>
      <c r="E24" s="18" t="s">
        <v>48</v>
      </c>
      <c r="F24" s="18"/>
      <c r="G24" s="18"/>
      <c r="H24" s="18"/>
      <c r="I24" s="15"/>
      <c r="J24" s="15"/>
    </row>
    <row r="25" spans="1:10" ht="13.50" thickBot="1" customHeight="1">
      <c r="A25" s="1" t="s">
        <v>49</v>
      </c>
      <c r="B25" s="1"/>
      <c r="C25" s="10" t="s">
        <v>50</v>
      </c>
      <c r="D25" s="10"/>
      <c r="E25" s="1" t="s">
        <v>51</v>
      </c>
      <c r="F25" s="11">
        <v>0.178</v>
      </c>
      <c r="G25" s="11"/>
      <c r="H25" s="11"/>
      <c r="I25" s="12">
        <v>24.04</v>
      </c>
      <c r="J25" s="12">
        <f ca="1">ROUND(INDIRECT(ADDRESS(ROW()+(0), COLUMN()+(-4), 1))*INDIRECT(ADDRESS(ROW()+(0), COLUMN()+(-1), 1)), 2)</f>
        <v>4.28</v>
      </c>
    </row>
    <row r="26" spans="1:10" ht="13.50" thickBot="1" customHeight="1">
      <c r="A26" s="1" t="s">
        <v>52</v>
      </c>
      <c r="B26" s="1"/>
      <c r="C26" s="10" t="s">
        <v>53</v>
      </c>
      <c r="D26" s="10"/>
      <c r="E26" s="1" t="s">
        <v>54</v>
      </c>
      <c r="F26" s="11">
        <v>0.267</v>
      </c>
      <c r="G26" s="11"/>
      <c r="H26" s="11"/>
      <c r="I26" s="12">
        <v>22.82</v>
      </c>
      <c r="J26" s="12">
        <f ca="1">ROUND(INDIRECT(ADDRESS(ROW()+(0), COLUMN()+(-4), 1))*INDIRECT(ADDRESS(ROW()+(0), COLUMN()+(-1), 1)), 2)</f>
        <v>6.09</v>
      </c>
    </row>
    <row r="27" spans="1:10" ht="13.50" thickBot="1" customHeight="1">
      <c r="A27" s="1" t="s">
        <v>55</v>
      </c>
      <c r="B27" s="1"/>
      <c r="C27" s="10" t="s">
        <v>56</v>
      </c>
      <c r="D27" s="10"/>
      <c r="E27" s="1" t="s">
        <v>57</v>
      </c>
      <c r="F27" s="11">
        <v>0.715</v>
      </c>
      <c r="G27" s="11"/>
      <c r="H27" s="11"/>
      <c r="I27" s="12">
        <v>23.1</v>
      </c>
      <c r="J27" s="12">
        <f ca="1">ROUND(INDIRECT(ADDRESS(ROW()+(0), COLUMN()+(-4), 1))*INDIRECT(ADDRESS(ROW()+(0), COLUMN()+(-1), 1)), 2)</f>
        <v>16.52</v>
      </c>
    </row>
    <row r="28" spans="1:10" ht="13.50" thickBot="1" customHeight="1">
      <c r="A28" s="1" t="s">
        <v>58</v>
      </c>
      <c r="B28" s="1"/>
      <c r="C28" s="10" t="s">
        <v>59</v>
      </c>
      <c r="D28" s="10"/>
      <c r="E28" s="1" t="s">
        <v>60</v>
      </c>
      <c r="F28" s="13">
        <v>0.409</v>
      </c>
      <c r="G28" s="13"/>
      <c r="H28" s="13"/>
      <c r="I28" s="14">
        <v>21.94</v>
      </c>
      <c r="J28" s="14">
        <f ca="1">ROUND(INDIRECT(ADDRESS(ROW()+(0), COLUMN()+(-4), 1))*INDIRECT(ADDRESS(ROW()+(0), COLUMN()+(-1), 1)), 2)</f>
        <v>8.97</v>
      </c>
    </row>
    <row r="29" spans="1:10" ht="13.50" thickBot="1" customHeight="1">
      <c r="A29" s="15"/>
      <c r="B29" s="15"/>
      <c r="C29" s="15"/>
      <c r="D29" s="15"/>
      <c r="E29" s="15"/>
      <c r="F29" s="9" t="s">
        <v>61</v>
      </c>
      <c r="G29" s="9"/>
      <c r="H29" s="9"/>
      <c r="I29" s="9"/>
      <c r="J29" s="17">
        <f ca="1">ROUND(SUM(INDIRECT(ADDRESS(ROW()+(-1), COLUMN()+(0), 1)),INDIRECT(ADDRESS(ROW()+(-2), COLUMN()+(0), 1)),INDIRECT(ADDRESS(ROW()+(-3), COLUMN()+(0), 1)),INDIRECT(ADDRESS(ROW()+(-4), COLUMN()+(0), 1))), 2)</f>
        <v>35.86</v>
      </c>
    </row>
    <row r="30" spans="1:10" ht="13.50" thickBot="1" customHeight="1">
      <c r="A30" s="15">
        <v>4</v>
      </c>
      <c r="B30" s="15"/>
      <c r="C30" s="15"/>
      <c r="D30" s="15"/>
      <c r="E30" s="18" t="s">
        <v>62</v>
      </c>
      <c r="F30" s="18"/>
      <c r="G30" s="18"/>
      <c r="H30" s="18"/>
      <c r="I30" s="15"/>
      <c r="J30" s="15"/>
    </row>
    <row r="31" spans="1:10" ht="13.50" thickBot="1" customHeight="1">
      <c r="A31" s="19"/>
      <c r="B31" s="19"/>
      <c r="C31" s="20" t="s">
        <v>63</v>
      </c>
      <c r="D31" s="20"/>
      <c r="E31" s="19" t="s">
        <v>64</v>
      </c>
      <c r="F31" s="13">
        <v>2</v>
      </c>
      <c r="G31" s="13"/>
      <c r="H31" s="13"/>
      <c r="I31" s="14">
        <f ca="1">ROUND(SUM(INDIRECT(ADDRESS(ROW()+(-2), COLUMN()+(1), 1)),INDIRECT(ADDRESS(ROW()+(-8), COLUMN()+(1), 1)),INDIRECT(ADDRESS(ROW()+(-12), COLUMN()+(1), 1))), 2)</f>
        <v>92.7</v>
      </c>
      <c r="J31" s="14">
        <f ca="1">ROUND(INDIRECT(ADDRESS(ROW()+(0), COLUMN()+(-4), 1))*INDIRECT(ADDRESS(ROW()+(0), COLUMN()+(-1), 1))/100, 2)</f>
        <v>1.85</v>
      </c>
    </row>
    <row r="32" spans="1:10" ht="13.50" thickBot="1" customHeight="1">
      <c r="A32" s="21" t="s">
        <v>65</v>
      </c>
      <c r="B32" s="21"/>
      <c r="C32" s="22"/>
      <c r="D32" s="22"/>
      <c r="E32" s="23"/>
      <c r="F32" s="24" t="s">
        <v>66</v>
      </c>
      <c r="G32" s="24"/>
      <c r="H32" s="24"/>
      <c r="I32" s="25"/>
      <c r="J32" s="26">
        <f ca="1">ROUND(SUM(INDIRECT(ADDRESS(ROW()+(-1), COLUMN()+(0), 1)),INDIRECT(ADDRESS(ROW()+(-3), COLUMN()+(0), 1)),INDIRECT(ADDRESS(ROW()+(-9), COLUMN()+(0), 1)),INDIRECT(ADDRESS(ROW()+(-13), COLUMN()+(0), 1))), 2)</f>
        <v>94.55</v>
      </c>
    </row>
    <row r="35" spans="1:10" ht="13.50" thickBot="1" customHeight="1">
      <c r="A35" s="27" t="s">
        <v>67</v>
      </c>
      <c r="B35" s="27"/>
      <c r="C35" s="27"/>
      <c r="D35" s="27"/>
      <c r="E35" s="27"/>
      <c r="F35" s="27"/>
      <c r="G35" s="27" t="s">
        <v>68</v>
      </c>
      <c r="H35" s="27" t="s">
        <v>69</v>
      </c>
      <c r="I35" s="27"/>
      <c r="J35" s="27" t="s">
        <v>70</v>
      </c>
    </row>
    <row r="36" spans="1:10" ht="13.50" thickBot="1" customHeight="1">
      <c r="A36" s="28" t="s">
        <v>71</v>
      </c>
      <c r="B36" s="28"/>
      <c r="C36" s="28"/>
      <c r="D36" s="28"/>
      <c r="E36" s="28"/>
      <c r="F36" s="28"/>
      <c r="G36" s="29">
        <v>122009</v>
      </c>
      <c r="H36" s="29">
        <v>122010</v>
      </c>
      <c r="I36" s="29"/>
      <c r="J36" s="29">
        <v>4</v>
      </c>
    </row>
    <row r="37" spans="1:10" ht="24.00" thickBot="1" customHeight="1">
      <c r="A37" s="30" t="s">
        <v>72</v>
      </c>
      <c r="B37" s="30"/>
      <c r="C37" s="30"/>
      <c r="D37" s="30"/>
      <c r="E37" s="30"/>
      <c r="F37" s="30"/>
      <c r="G37" s="31"/>
      <c r="H37" s="31"/>
      <c r="I37" s="31"/>
      <c r="J37" s="31"/>
    </row>
    <row r="38" spans="1:10" ht="13.50" thickBot="1" customHeight="1">
      <c r="A38" s="28" t="s">
        <v>73</v>
      </c>
      <c r="B38" s="28"/>
      <c r="C38" s="28"/>
      <c r="D38" s="28"/>
      <c r="E38" s="28"/>
      <c r="F38" s="28"/>
      <c r="G38" s="29">
        <v>1.18202e+06</v>
      </c>
      <c r="H38" s="29">
        <v>1.18202e+06</v>
      </c>
      <c r="I38" s="29"/>
      <c r="J38" s="29" t="s">
        <v>74</v>
      </c>
    </row>
    <row r="39" spans="1:10" ht="13.50" thickBot="1" customHeight="1">
      <c r="A39" s="30" t="s">
        <v>75</v>
      </c>
      <c r="B39" s="30"/>
      <c r="C39" s="30"/>
      <c r="D39" s="30"/>
      <c r="E39" s="30"/>
      <c r="F39" s="30"/>
      <c r="G39" s="31"/>
      <c r="H39" s="31"/>
      <c r="I39" s="31"/>
      <c r="J39" s="31"/>
    </row>
    <row r="40" spans="1:10" ht="13.50" thickBot="1" customHeight="1">
      <c r="A40" s="28" t="s">
        <v>76</v>
      </c>
      <c r="B40" s="28"/>
      <c r="C40" s="28"/>
      <c r="D40" s="28"/>
      <c r="E40" s="28"/>
      <c r="F40" s="28"/>
      <c r="G40" s="29">
        <v>172012</v>
      </c>
      <c r="H40" s="29">
        <v>172013</v>
      </c>
      <c r="I40" s="29"/>
      <c r="J40" s="29" t="s">
        <v>77</v>
      </c>
    </row>
    <row r="41" spans="1:10" ht="13.50" thickBot="1" customHeight="1">
      <c r="A41" s="30" t="s">
        <v>78</v>
      </c>
      <c r="B41" s="30"/>
      <c r="C41" s="30"/>
      <c r="D41" s="30"/>
      <c r="E41" s="30"/>
      <c r="F41" s="30"/>
      <c r="G41" s="31"/>
      <c r="H41" s="31"/>
      <c r="I41" s="31"/>
      <c r="J41" s="31"/>
    </row>
    <row r="44" spans="1:1" ht="33.75" thickBot="1" customHeight="1">
      <c r="A44" s="1" t="s">
        <v>79</v>
      </c>
      <c r="B44" s="1"/>
      <c r="C44" s="1"/>
      <c r="D44" s="1"/>
      <c r="E44" s="1"/>
      <c r="F44" s="1"/>
      <c r="G44" s="1"/>
      <c r="H44" s="1"/>
      <c r="I44" s="1"/>
      <c r="J44" s="1"/>
    </row>
    <row r="45" spans="1:1" ht="33.75" thickBot="1" customHeight="1">
      <c r="A45" s="1" t="s">
        <v>80</v>
      </c>
      <c r="B45" s="1"/>
      <c r="C45" s="1"/>
      <c r="D45" s="1"/>
      <c r="E45" s="1"/>
      <c r="F45" s="1"/>
      <c r="G45" s="1"/>
      <c r="H45" s="1"/>
      <c r="I45" s="1"/>
      <c r="J45" s="1"/>
    </row>
    <row r="46" spans="1:1" ht="33.75" thickBot="1" customHeight="1">
      <c r="A46" s="1" t="s">
        <v>81</v>
      </c>
      <c r="B46" s="1"/>
      <c r="C46" s="1"/>
      <c r="D46" s="1"/>
      <c r="E46" s="1"/>
      <c r="F46" s="1"/>
      <c r="G46" s="1"/>
      <c r="H46" s="1"/>
      <c r="I46" s="1"/>
      <c r="J46" s="1"/>
    </row>
  </sheetData>
  <mergeCells count="98">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H12"/>
    <mergeCell ref="A13:B13"/>
    <mergeCell ref="C13:D13"/>
    <mergeCell ref="F13:H13"/>
    <mergeCell ref="A14:B14"/>
    <mergeCell ref="C14:D14"/>
    <mergeCell ref="F14:H14"/>
    <mergeCell ref="A15:B15"/>
    <mergeCell ref="C15:D15"/>
    <mergeCell ref="F15:H15"/>
    <mergeCell ref="A16:B16"/>
    <mergeCell ref="C16:D16"/>
    <mergeCell ref="F16:H16"/>
    <mergeCell ref="A17:B17"/>
    <mergeCell ref="C17:D17"/>
    <mergeCell ref="F17:H17"/>
    <mergeCell ref="A18:B18"/>
    <mergeCell ref="C18:D18"/>
    <mergeCell ref="F18:H18"/>
    <mergeCell ref="A19:B19"/>
    <mergeCell ref="C19:D19"/>
    <mergeCell ref="F19:I19"/>
    <mergeCell ref="A20:B20"/>
    <mergeCell ref="C20:D20"/>
    <mergeCell ref="E20:H20"/>
    <mergeCell ref="A21:B21"/>
    <mergeCell ref="C21:D21"/>
    <mergeCell ref="F21:H21"/>
    <mergeCell ref="A22:B22"/>
    <mergeCell ref="C22:D22"/>
    <mergeCell ref="F22:H22"/>
    <mergeCell ref="A23:B23"/>
    <mergeCell ref="C23:D23"/>
    <mergeCell ref="F23:I23"/>
    <mergeCell ref="A24:B24"/>
    <mergeCell ref="C24:D24"/>
    <mergeCell ref="E24:H24"/>
    <mergeCell ref="A25:B25"/>
    <mergeCell ref="C25:D25"/>
    <mergeCell ref="F25:H25"/>
    <mergeCell ref="A26:B26"/>
    <mergeCell ref="C26:D26"/>
    <mergeCell ref="F26:H26"/>
    <mergeCell ref="A27:B27"/>
    <mergeCell ref="C27:D27"/>
    <mergeCell ref="F27:H27"/>
    <mergeCell ref="A28:B28"/>
    <mergeCell ref="C28:D28"/>
    <mergeCell ref="F28:H28"/>
    <mergeCell ref="A29:B29"/>
    <mergeCell ref="C29:D29"/>
    <mergeCell ref="F29:I29"/>
    <mergeCell ref="A30:B30"/>
    <mergeCell ref="C30:D30"/>
    <mergeCell ref="E30:H30"/>
    <mergeCell ref="A31:B31"/>
    <mergeCell ref="C31:D31"/>
    <mergeCell ref="F31:H31"/>
    <mergeCell ref="A32:E32"/>
    <mergeCell ref="F32:I32"/>
    <mergeCell ref="A35:F35"/>
    <mergeCell ref="H35:I35"/>
    <mergeCell ref="A36:F36"/>
    <mergeCell ref="G36:G37"/>
    <mergeCell ref="H36:I37"/>
    <mergeCell ref="J36:J37"/>
    <mergeCell ref="A37:F37"/>
    <mergeCell ref="A38:F38"/>
    <mergeCell ref="G38:G39"/>
    <mergeCell ref="H38:I39"/>
    <mergeCell ref="J38:J39"/>
    <mergeCell ref="A39:F39"/>
    <mergeCell ref="A40:F40"/>
    <mergeCell ref="G40:G41"/>
    <mergeCell ref="H40:I41"/>
    <mergeCell ref="J40:J41"/>
    <mergeCell ref="A41:F41"/>
    <mergeCell ref="A44:J44"/>
    <mergeCell ref="A45:J45"/>
    <mergeCell ref="A46:J46"/>
  </mergeCells>
  <pageMargins left="0.147638" right="0.147638" top="0.206693" bottom="0.206693" header="0.0" footer="0.0"/>
  <pageSetup paperSize="9" orientation="portrait"/>
  <rowBreaks count="0" manualBreakCount="0">
    </rowBreaks>
</worksheet>
</file>