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<sst xmlns="http://schemas.openxmlformats.org/spreadsheetml/2006/main" count="52" uniqueCount="52">
  <si>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</si>
  <si>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EHH060</t>
  </si>
  <si>
    <t xml:space="preserve">m²</t>
  </si>
  <si>
    <t xml:space="preserve">Refuerzo de forjado de hormigón mediante recrecido con hormigón ligero. Sistema "LATERLITE".</t>
  </si>
  <si>
    <r>
      <rPr>
        <sz val="8.25"/>
        <color rgb="FF000000"/>
        <rFont val="Arial"/>
        <family val="2"/>
      </rPr>
      <t xml:space="preserve">Refuerzo de forjado de hormigón, mediante la disposición de 5 conectores Hormigón CentroStorico "LATERLITE" por m² de forjado, fijados al forjado con tornillos de acero galvanizado; colocación de malla electrosoldada ME 20x20 Ø 6-6 B 500 T 6x2,20 UNE-EN 10080 y vertido con medios manuales de capa de compresión de 5 cm de espesor de hormigón ligero predosificado, Latermix Beton 1400 "LATERLITE", de resistencia a compresión Rck 25 MPa y 1400 kg/m³ de densidad. El precio no incluye la conexión perimetral entre el forjado de hormigón y la estructura vertical del edificio.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</si>
  <si>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</si>
  <si>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</si>
  <si>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</si>
  <si>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</si>
  <si>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</si>
  <si>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</si>
  <si>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</si>
  <si>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mt07lat010hb</t>
  </si>
  <si>
    <t xml:space="preserve">Ud</t>
  </si>
  <si>
    <t xml:space="preserve">Conector de acero galvanizado, Hormigón CentroStorico "LATERLITE", para refuerzo de forjado de hormigón, compuesto por un elemento prismático de 2,5 mm de espesor con forma de cuña hueca, de 65x45x38 mm, con un orificio en la base para el paso de un tornillo y un tornillo autorroscante para hormigón, de acero galvanizado, de 10 mm de diámetro y 60 mm de longitud.</t>
  </si>
  <si>
    <t xml:space="preserve">mt07ame010i</t>
  </si>
  <si>
    <t xml:space="preserve">m²</t>
  </si>
  <si>
    <t xml:space="preserve">Malla electrosoldada ME 20x20 Ø 6-6 B 500 T 6x2,20 UNE-EN 10080.</t>
  </si>
  <si>
    <t xml:space="preserve">mt07aco020m</t>
  </si>
  <si>
    <t xml:space="preserve">Ud</t>
  </si>
  <si>
    <t xml:space="preserve">Separador homologado para malla electrosoldada.</t>
  </si>
  <si>
    <t xml:space="preserve">mt10lat010a</t>
  </si>
  <si>
    <t xml:space="preserve">l</t>
  </si>
  <si>
    <t xml:space="preserve">Hormigón ligero, Latermix Beton 1400 "LATERLITE", de resistencia a compresión Rck 25 MPa y 1400 kg/m³ de densidad, predosificado con arcilla expandida, conglomerantes hidráulicos específicos y aditivos, suministrado en sacos.</t>
  </si>
  <si>
    <t xml:space="preserve">mt08aaa010a</t>
  </si>
  <si>
    <t xml:space="preserve">m³</t>
  </si>
  <si>
    <t xml:space="preserve">Agua.</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</si>
  <si>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</si>
  <si>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</si>
  <si>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</si>
  <si>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</si>
  <si>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</si>
  <si>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</si>
  <si>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</si>
  <si>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</si>
  <si>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</si>
  <si>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</si>
  <si>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</si>
  <si>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</si>
  <si>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</si>
  <si>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mo043</t>
  </si>
  <si>
    <t xml:space="preserve">h</t>
  </si>
  <si>
    <t xml:space="preserve">Oficial 1ª ferrallista.</t>
  </si>
  <si>
    <t xml:space="preserve">mo090</t>
  </si>
  <si>
    <t xml:space="preserve">h</t>
  </si>
  <si>
    <t xml:space="preserve">Ayudante ferrallista.</t>
  </si>
  <si>
    <t xml:space="preserve">Subtotal mano de obra:</t>
  </si>
  <si>
    <t xml:space="preserve">Costes directos complementarios</t>
  </si>
  <si>
    <t xml:space="preserve">%</t>
  </si>
  <si>
    <t xml:space="preserve">Costes directos complementarios</t>
  </si>
  <si>
    <t xml:space="preserve">Coste de mantenimiento decenal: 0,88€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</si>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</sst>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5</v>
      </c>
      <c r="G10" s="12">
        <v>2.4</v>
      </c>
      <c r="H10" s="12">
        <f ca="1">ROUND(INDIRECT(ADDRESS(ROW()+(0), COLUMN()+(-2), 1))*INDIRECT(ADDRESS(ROW()+(0), COLUMN()+(-1), 1)), 2)</f>
        <v>12</v>
      </c>
    </row>
    <row r="11" spans="1:8" ht="13.50" thickBot="1" customHeight="1">
      <c r="A11" s="1" t="s">
        <v>15</v>
      </c>
      <c r="B11" s="1"/>
      <c r="C11" s="10" t="s">
        <v>16</v>
      </c>
      <c r="D11" s="10"/>
      <c r="E11" s="1" t="s">
        <v>17</v>
      </c>
      <c r="F11" s="11">
        <v>1.1</v>
      </c>
      <c r="G11" s="12">
        <v>3.81</v>
      </c>
      <c r="H11" s="12">
        <f ca="1">ROUND(INDIRECT(ADDRESS(ROW()+(0), COLUMN()+(-2), 1))*INDIRECT(ADDRESS(ROW()+(0), COLUMN()+(-1), 1)), 2)</f>
        <v>4.19</v>
      </c>
    </row>
    <row r="12" spans="1:8" ht="13.50" thickBot="1" customHeight="1">
      <c r="A12" s="1" t="s">
        <v>18</v>
      </c>
      <c r="B12" s="1"/>
      <c r="C12" s="10" t="s">
        <v>19</v>
      </c>
      <c r="D12" s="10"/>
      <c r="E12" s="1" t="s">
        <v>20</v>
      </c>
      <c r="F12" s="11">
        <v>1</v>
      </c>
      <c r="G12" s="12">
        <v>0.09</v>
      </c>
      <c r="H12" s="12">
        <f ca="1">ROUND(INDIRECT(ADDRESS(ROW()+(0), COLUMN()+(-2), 1))*INDIRECT(ADDRESS(ROW()+(0), COLUMN()+(-1), 1)), 2)</f>
        <v>0.09</v>
      </c>
    </row>
    <row r="13" spans="1:8" ht="34.50" thickBot="1" customHeight="1">
      <c r="A13" s="1" t="s">
        <v>21</v>
      </c>
      <c r="B13" s="1"/>
      <c r="C13" s="10" t="s">
        <v>22</v>
      </c>
      <c r="D13" s="10"/>
      <c r="E13" s="1" t="s">
        <v>23</v>
      </c>
      <c r="F13" s="11">
        <v>58.75</v>
      </c>
      <c r="G13" s="12">
        <v>0.33</v>
      </c>
      <c r="H13" s="12">
        <f ca="1">ROUND(INDIRECT(ADDRESS(ROW()+(0), COLUMN()+(-2), 1))*INDIRECT(ADDRESS(ROW()+(0), COLUMN()+(-1), 1)), 2)</f>
        <v>19.39</v>
      </c>
    </row>
    <row r="14" spans="1:8" ht="13.50" thickBot="1" customHeight="1">
      <c r="A14" s="1" t="s">
        <v>24</v>
      </c>
      <c r="B14" s="1"/>
      <c r="C14" s="10" t="s">
        <v>25</v>
      </c>
      <c r="D14" s="10"/>
      <c r="E14" s="1" t="s">
        <v>26</v>
      </c>
      <c r="F14" s="13">
        <v>0.01</v>
      </c>
      <c r="G14" s="14">
        <v>1.5</v>
      </c>
      <c r="H14" s="14">
        <f ca="1">ROUND(INDIRECT(ADDRESS(ROW()+(0), COLUMN()+(-2), 1))*INDIRECT(ADDRESS(ROW()+(0), COLUMN()+(-1), 1)), 2)</f>
        <v>0.02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35.69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0.035</v>
      </c>
      <c r="G17" s="14">
        <v>3.45</v>
      </c>
      <c r="H17" s="14">
        <f ca="1">ROUND(INDIRECT(ADDRESS(ROW()+(0), COLUMN()+(-2), 1))*INDIRECT(ADDRESS(ROW()+(0), COLUMN()+(-1), 1)), 2)</f>
        <v>0.12</v>
      </c>
    </row>
    <row r="18" spans="1:8" ht="13.50" thickBot="1" customHeight="1">
      <c r="A18" s="15"/>
      <c r="B18" s="15"/>
      <c r="C18" s="15"/>
      <c r="D18" s="15"/>
      <c r="E18" s="15"/>
      <c r="F18" s="9" t="s">
        <v>32</v>
      </c>
      <c r="G18" s="9"/>
      <c r="H18" s="17">
        <f ca="1">ROUND(SUM(INDIRECT(ADDRESS(ROW()+(-1), COLUMN()+(0), 1))), 2)</f>
        <v>0.12</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0.447</v>
      </c>
      <c r="G20" s="12">
        <v>23.1</v>
      </c>
      <c r="H20" s="12">
        <f ca="1">ROUND(INDIRECT(ADDRESS(ROW()+(0), COLUMN()+(-2), 1))*INDIRECT(ADDRESS(ROW()+(0), COLUMN()+(-1), 1)), 2)</f>
        <v>10.33</v>
      </c>
    </row>
    <row r="21" spans="1:8" ht="13.50" thickBot="1" customHeight="1">
      <c r="A21" s="1" t="s">
        <v>37</v>
      </c>
      <c r="B21" s="1"/>
      <c r="C21" s="10" t="s">
        <v>38</v>
      </c>
      <c r="D21" s="10"/>
      <c r="E21" s="1" t="s">
        <v>39</v>
      </c>
      <c r="F21" s="11">
        <v>0.447</v>
      </c>
      <c r="G21" s="12">
        <v>21.94</v>
      </c>
      <c r="H21" s="12">
        <f ca="1">ROUND(INDIRECT(ADDRESS(ROW()+(0), COLUMN()+(-2), 1))*INDIRECT(ADDRESS(ROW()+(0), COLUMN()+(-1), 1)), 2)</f>
        <v>9.81</v>
      </c>
    </row>
    <row r="22" spans="1:8" ht="13.50" thickBot="1" customHeight="1">
      <c r="A22" s="1" t="s">
        <v>40</v>
      </c>
      <c r="B22" s="1"/>
      <c r="C22" s="10" t="s">
        <v>41</v>
      </c>
      <c r="D22" s="10"/>
      <c r="E22" s="1" t="s">
        <v>42</v>
      </c>
      <c r="F22" s="11">
        <v>0.03</v>
      </c>
      <c r="G22" s="12">
        <v>24.04</v>
      </c>
      <c r="H22" s="12">
        <f ca="1">ROUND(INDIRECT(ADDRESS(ROW()+(0), COLUMN()+(-2), 1))*INDIRECT(ADDRESS(ROW()+(0), COLUMN()+(-1), 1)), 2)</f>
        <v>0.72</v>
      </c>
    </row>
    <row r="23" spans="1:8" ht="13.50" thickBot="1" customHeight="1">
      <c r="A23" s="1" t="s">
        <v>43</v>
      </c>
      <c r="B23" s="1"/>
      <c r="C23" s="10" t="s">
        <v>44</v>
      </c>
      <c r="D23" s="10"/>
      <c r="E23" s="1" t="s">
        <v>45</v>
      </c>
      <c r="F23" s="13">
        <v>0.03</v>
      </c>
      <c r="G23" s="14">
        <v>22.82</v>
      </c>
      <c r="H23" s="14">
        <f ca="1">ROUND(INDIRECT(ADDRESS(ROW()+(0), COLUMN()+(-2), 1))*INDIRECT(ADDRESS(ROW()+(0), COLUMN()+(-1), 1)), 2)</f>
        <v>0.68</v>
      </c>
    </row>
    <row r="24" spans="1:8" ht="13.50" thickBot="1" customHeight="1">
      <c r="A24" s="15"/>
      <c r="B24" s="15"/>
      <c r="C24" s="15"/>
      <c r="D24" s="15"/>
      <c r="E24" s="15"/>
      <c r="F24" s="9" t="s">
        <v>46</v>
      </c>
      <c r="G24" s="9"/>
      <c r="H24" s="17">
        <f ca="1">ROUND(SUM(INDIRECT(ADDRESS(ROW()+(-1), COLUMN()+(0), 1)),INDIRECT(ADDRESS(ROW()+(-2), COLUMN()+(0), 1)),INDIRECT(ADDRESS(ROW()+(-3), COLUMN()+(0), 1)),INDIRECT(ADDRESS(ROW()+(-4), COLUMN()+(0), 1))), 2)</f>
        <v>21.54</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1)),INDIRECT(ADDRESS(ROW()+(-8), COLUMN()+(1), 1)),INDIRECT(ADDRESS(ROW()+(-11), COLUMN()+(1), 1))), 2)</f>
        <v>57.35</v>
      </c>
      <c r="H26" s="14">
        <f ca="1">ROUND(INDIRECT(ADDRESS(ROW()+(0), COLUMN()+(-2), 1))*INDIRECT(ADDRESS(ROW()+(0), COLUMN()+(-1), 1))/100, 2)</f>
        <v>1.15</v>
      </c>
    </row>
    <row r="27" spans="1:8" ht="13.50" thickBot="1" customHeight="1">
      <c r="A27" s="21" t="s">
        <v>50</v>
      </c>
      <c r="B27" s="21"/>
      <c r="C27" s="22"/>
      <c r="D27" s="22"/>
      <c r="E27" s="23"/>
      <c r="F27" s="24" t="s">
        <v>51</v>
      </c>
      <c r="G27" s="25"/>
      <c r="H27" s="26">
        <f ca="1">ROUND(SUM(INDIRECT(ADDRESS(ROW()+(-1), COLUMN()+(0), 1)),INDIRECT(ADDRESS(ROW()+(-3), COLUMN()+(0), 1)),INDIRECT(ADDRESS(ROW()+(-9), COLUMN()+(0), 1)),INDIRECT(ADDRESS(ROW()+(-12), COLUMN()+(0), 1))), 2)</f>
        <v>58.5</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