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<sst xmlns="http://schemas.openxmlformats.org/spreadsheetml/2006/main" count="35" uniqueCount="35">
  <si>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</si>
  <si>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EMW010</t>
  </si>
  <si>
    <t xml:space="preserve">m³</t>
  </si>
  <si>
    <t xml:space="preserve">Sustitución de elemento en cubierta con cercha de madera.</t>
  </si>
  <si>
    <r>
      <rPr>
        <sz val="8.25"/>
        <color rgb="FF000000"/>
        <rFont val="Arial"/>
        <family val="2"/>
      </rPr>
      <t xml:space="preserve">Sustitución de par en cercha ligera por pieza de madera aserrada de pino silvestre (Pinus sylvestris) procedente de España con certificado PEFC, de 70x70 mm de sección, clase resistente C18 según UNE-EN 338 y UNE-EN 1912, calidad estructural ME-2 según UNE 56544; para clase de uso 1 según UNE-EN 335, con protección frente a agentes bióticos que se corresponde con la clase de penetración NP1 según UNE-EN 351-1, con acabado cepillado; conexiones con herrajes de acero galvanizado tipo DX51D+Z275N y tornillos rosca-chapa de acero cincado, para ensamble de estructuras de madera.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</si>
  <si>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</si>
  <si>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</si>
  <si>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</si>
  <si>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</si>
  <si>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</si>
  <si>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</si>
  <si>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</si>
  <si>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mt07mee100dai1baa</t>
  </si>
  <si>
    <t xml:space="preserve">m³</t>
  </si>
  <si>
    <t xml:space="preserve">Madera aserrada de pino silvestre (Pinus sylvestris) procedente de España con certificado PEFC, para cerchas ligeras, de hasta 5 m de longitud, de 70x70 mm de sección, clase resistente C18 según UNE-EN 338 y UNE-EN 1912, calidad estructural ME-2 según UNE 56544; para clase de uso 1 según UNE-EN 335, con protección frente a agentes bióticos que se corresponde con la clase de penetración NP1 según UNE-EN 351-1, con acabado cepillado.</t>
  </si>
  <si>
    <t xml:space="preserve">mt07emr511a</t>
  </si>
  <si>
    <t xml:space="preserve">kg</t>
  </si>
  <si>
    <t xml:space="preserve">Herrajes de acero galvanizado tipo DX51D+Z275N y tornillos rosca-chapa de acero cincado, para ensamble de estructuras de madera, para clases de servicio 1 y 2 según UNE-EN 1995-1-1.</t>
  </si>
  <si>
    <t xml:space="preserve">Subtotal materiales:</t>
  </si>
  <si>
    <t xml:space="preserve">Mano de obra</t>
  </si>
  <si>
    <t xml:space="preserve">mo048</t>
  </si>
  <si>
    <t xml:space="preserve">h</t>
  </si>
  <si>
    <t xml:space="preserve">Oficial 1ª montador de estructura de madera.</t>
  </si>
  <si>
    <t xml:space="preserve">mo095</t>
  </si>
  <si>
    <t xml:space="preserve">h</t>
  </si>
  <si>
    <t xml:space="preserve">Ayudante montador de estructura de madera.</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</si>
  <si>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</si>
  <si>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</si>
  <si>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</si>
  <si>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</si>
  <si>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</si>
  <si>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</si>
  <si>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</si>
  <si>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179,86€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</si>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</sst>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6.29" customWidth="1"/>
    <col min="3" max="3" width="3.06" customWidth="1"/>
    <col min="4" max="4" width="7.65" customWidth="1"/>
    <col min="5" max="5" width="68.68"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
      <c r="D10" s="10" t="s">
        <v>13</v>
      </c>
      <c r="E10" s="1" t="s">
        <v>14</v>
      </c>
      <c r="F10" s="11">
        <v>1</v>
      </c>
      <c r="G10" s="12">
        <v>654.84</v>
      </c>
      <c r="H10" s="12">
        <f ca="1">ROUND(INDIRECT(ADDRESS(ROW()+(0), COLUMN()+(-2), 1))*INDIRECT(ADDRESS(ROW()+(0), COLUMN()+(-1), 1)), 2)</f>
        <v>654.84</v>
      </c>
    </row>
    <row r="11" spans="1:8" ht="34.50" thickBot="1" customHeight="1">
      <c r="A11" s="1" t="s">
        <v>15</v>
      </c>
      <c r="B11" s="1"/>
      <c r="C11" s="1"/>
      <c r="D11" s="10" t="s">
        <v>16</v>
      </c>
      <c r="E11" s="1" t="s">
        <v>17</v>
      </c>
      <c r="F11" s="13">
        <v>2.5</v>
      </c>
      <c r="G11" s="14">
        <v>11.4</v>
      </c>
      <c r="H11" s="14">
        <f ca="1">ROUND(INDIRECT(ADDRESS(ROW()+(0), COLUMN()+(-2), 1))*INDIRECT(ADDRESS(ROW()+(0), COLUMN()+(-1), 1)), 2)</f>
        <v>28.5</v>
      </c>
    </row>
    <row r="12" spans="1:8" ht="13.50" thickBot="1" customHeight="1">
      <c r="A12" s="15"/>
      <c r="B12" s="15"/>
      <c r="C12" s="15"/>
      <c r="D12" s="15"/>
      <c r="E12" s="15"/>
      <c r="F12" s="9" t="s">
        <v>18</v>
      </c>
      <c r="G12" s="9"/>
      <c r="H12" s="17">
        <f ca="1">ROUND(SUM(INDIRECT(ADDRESS(ROW()+(-1), COLUMN()+(0), 1)),INDIRECT(ADDRESS(ROW()+(-2), COLUMN()+(0), 1))), 2)</f>
        <v>683.34</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12.323</v>
      </c>
      <c r="G14" s="12">
        <v>23.03</v>
      </c>
      <c r="H14" s="12">
        <f ca="1">ROUND(INDIRECT(ADDRESS(ROW()+(0), COLUMN()+(-2), 1))*INDIRECT(ADDRESS(ROW()+(0), COLUMN()+(-1), 1)), 2)</f>
        <v>283.8</v>
      </c>
    </row>
    <row r="15" spans="1:8" ht="13.50" thickBot="1" customHeight="1">
      <c r="A15" s="1" t="s">
        <v>23</v>
      </c>
      <c r="B15" s="1"/>
      <c r="C15" s="1"/>
      <c r="D15" s="10" t="s">
        <v>24</v>
      </c>
      <c r="E15" s="1" t="s">
        <v>25</v>
      </c>
      <c r="F15" s="11">
        <v>6.162</v>
      </c>
      <c r="G15" s="12">
        <v>21.86</v>
      </c>
      <c r="H15" s="12">
        <f ca="1">ROUND(INDIRECT(ADDRESS(ROW()+(0), COLUMN()+(-2), 1))*INDIRECT(ADDRESS(ROW()+(0), COLUMN()+(-1), 1)), 2)</f>
        <v>134.7</v>
      </c>
    </row>
    <row r="16" spans="1:8" ht="13.50" thickBot="1" customHeight="1">
      <c r="A16" s="1" t="s">
        <v>26</v>
      </c>
      <c r="B16" s="1"/>
      <c r="C16" s="1"/>
      <c r="D16" s="10" t="s">
        <v>27</v>
      </c>
      <c r="E16" s="1" t="s">
        <v>28</v>
      </c>
      <c r="F16" s="13">
        <v>7.589</v>
      </c>
      <c r="G16" s="14">
        <v>20.78</v>
      </c>
      <c r="H16" s="14">
        <f ca="1">ROUND(INDIRECT(ADDRESS(ROW()+(0), COLUMN()+(-2), 1))*INDIRECT(ADDRESS(ROW()+(0), COLUMN()+(-1), 1)), 2)</f>
        <v>157.7</v>
      </c>
    </row>
    <row r="17" spans="1:8" ht="13.50" thickBot="1" customHeight="1">
      <c r="A17" s="15"/>
      <c r="B17" s="15"/>
      <c r="C17" s="15"/>
      <c r="D17" s="15"/>
      <c r="E17" s="15"/>
      <c r="F17" s="9" t="s">
        <v>29</v>
      </c>
      <c r="G17" s="9"/>
      <c r="H17" s="17">
        <f ca="1">ROUND(SUM(INDIRECT(ADDRESS(ROW()+(-1), COLUMN()+(0), 1)),INDIRECT(ADDRESS(ROW()+(-2), COLUMN()+(0), 1)),INDIRECT(ADDRESS(ROW()+(-3), COLUMN()+(0), 1))), 2)</f>
        <v>576.2</v>
      </c>
    </row>
    <row r="18" spans="1:8" ht="13.50" thickBot="1" customHeight="1">
      <c r="A18" s="15">
        <v>3</v>
      </c>
      <c r="B18" s="15"/>
      <c r="C18" s="15"/>
      <c r="D18" s="15"/>
      <c r="E18" s="18" t="s">
        <v>30</v>
      </c>
      <c r="F18" s="18"/>
      <c r="G18" s="15"/>
      <c r="H18" s="15"/>
    </row>
    <row r="19" spans="1:8" ht="13.50" thickBot="1" customHeight="1">
      <c r="A19" s="19"/>
      <c r="B19" s="19"/>
      <c r="C19" s="19"/>
      <c r="D19" s="20" t="s">
        <v>31</v>
      </c>
      <c r="E19" s="19" t="s">
        <v>32</v>
      </c>
      <c r="F19" s="13">
        <v>2</v>
      </c>
      <c r="G19" s="14">
        <f ca="1">ROUND(SUM(INDIRECT(ADDRESS(ROW()+(-2), COLUMN()+(1), 1)),INDIRECT(ADDRESS(ROW()+(-7), COLUMN()+(1), 1))), 2)</f>
        <v>1259.54</v>
      </c>
      <c r="H19" s="14">
        <f ca="1">ROUND(INDIRECT(ADDRESS(ROW()+(0), COLUMN()+(-2), 1))*INDIRECT(ADDRESS(ROW()+(0), COLUMN()+(-1), 1))/100, 2)</f>
        <v>25.19</v>
      </c>
    </row>
    <row r="20" spans="1:8" ht="13.50" thickBot="1" customHeight="1">
      <c r="A20" s="21" t="s">
        <v>33</v>
      </c>
      <c r="B20" s="21"/>
      <c r="C20" s="21"/>
      <c r="D20" s="22"/>
      <c r="E20" s="23"/>
      <c r="F20" s="24" t="s">
        <v>34</v>
      </c>
      <c r="G20" s="25"/>
      <c r="H20" s="26">
        <f ca="1">ROUND(SUM(INDIRECT(ADDRESS(ROW()+(-1), COLUMN()+(0), 1)),INDIRECT(ADDRESS(ROW()+(-3), COLUMN()+(0), 1)),INDIRECT(ADDRESS(ROW()+(-8), COLUMN()+(0), 1))), 2)</f>
        <v>1284.73</v>
      </c>
    </row>
  </sheetData>
  <mergeCells count="22">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A17:C17"/>
    <mergeCell ref="F17:G17"/>
    <mergeCell ref="A18:C18"/>
    <mergeCell ref="E18:F18"/>
    <mergeCell ref="A19:C19"/>
    <mergeCell ref="A20:E20"/>
    <mergeCell ref="F20:G20"/>
  </mergeCells>
  <pageMargins left="0.147638" right="0.147638" top="0.206693" bottom="0.206693" header="0.0" footer="0.0"/>
  <pageSetup paperSize="9" orientation="portrait"/>
  <rowBreaks count="0" manualBreakCount="0">
    </rowBreaks>
</worksheet>
</file>