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<sst xmlns="http://schemas.openxmlformats.org/spreadsheetml/2006/main" count="77" uniqueCount="77">
  <si>
    <t xml:space="preserve"/>
  </si>
  <si>
    <t xml:space="preserve">FSM086</t>
  </si>
  <si>
    <t xml:space="preserve">m²</t>
  </si>
  <si>
    <t xml:space="preserve">Zócalo para sistema ETICS "MAPEI SPAIN" de aislamiento térmico por el exterior de fachadas.</t>
  </si>
  <si>
    <r>
      <rPr>
        <sz val="8.25"/>
        <color rgb="FF000000"/>
        <rFont val="Arial"/>
        <family val="2"/>
      </rPr>
      <t xml:space="preserve">Zócalo para sistema Mapetherm EPS "MAPEI SPAIN", con ETE 21/0947, con los paneles aislantes enterrados, compuesto por: panel rígido de poliestireno expandido, Mapetherm EPS "MAPEI SPAIN", de superficie lisa, mecanizado lateral recto y con propagación retardada de la llama, de color blanco, de 60 mm de espesor, fijado al soporte con mortero cementoso monocomponente de grano grueso Mapetherm AR1 GG "MAPEI SPAIN", color gris y fijaciones mecánicas con taco de expansión de polipropileno, con clavo de acero cincado Mapetherm Fix H 115 "MAPEI SPAIN"; capa de regularización de mortero cementoso monocomponente de grano grueso Mapetherm AR1 GG "MAPEI SPAIN", color gris, armado con malla de fibra de vidrio antiálcalis, Mapetherm Net R131 "MAPEI SPAIN", de 4,15x3,80 mm de luz de malla y de 150 g/m² de masa superficial; capa de impermeabilización mediante mortero cementoso impermeabilizante flexible bicomponente Mapelastic Zero "MAPEI SPAIN", color gris; capa drenante con lámina drenante de estructura nodular de polietileno de alta densidad (PEAD/HDPE), con nódulos de 7,5 mm de altura, resistencia a la compresión 150 kN/m² según UNE-EN ISO 604, capacidad de drenaje 5 l/(s·m) y masa nominal 0,5 kg/m², colocada sobre el aislamiento; capa de acabado de revestimiento reforzado con fibras sintéticas Silancolor Tonachino "MAPEI SPAIN", acabado fratasado, de color a elegir, gama A, sobre imprimación reguladora de la absorción Silancolor Base Coat "MAPEI SPAIN", de color a elegir, gama A. El precio incluye la ejecución de remates en los encuentros con paramentos y revestimientos u otros elementos recibidos en su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</si>
  <si>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</si>
  <si>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</si>
  <si>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</si>
  <si>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</si>
  <si>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</si>
  <si>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</si>
  <si>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</si>
  <si>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mt28mam010b</t>
  </si>
  <si>
    <t xml:space="preserve">kg</t>
  </si>
  <si>
    <t xml:space="preserve">Mortero cementoso monocomponente de grano grueso tipo GP CSIV W2 T2, según UNE-EN 998-1 Mapetherm AR1 GG "MAPEI SPAIN", color gris, con propiedades tixotrópicas, de endurecimiento sin retracción y baja viscosidad, para aplicar con llana, para adherir los paneles aislantes y como capa base, previo amasado con agua.</t>
  </si>
  <si>
    <t xml:space="preserve">mt16pem010c</t>
  </si>
  <si>
    <t xml:space="preserve">m²</t>
  </si>
  <si>
    <t xml:space="preserve">Panel rígido de poliestireno expandido, Mapetherm EPS "MAPEI SPAIN", de superficie lisa, mecanizado lateral recto y con propagación retardada de la llama, de color blanco, de 60 mm de espesor, según UNE-EN 13163, resistencia térmica 1,88 m²K/W, conductividad térmica 0,035 W/(mK), Euroclase E de reacción al fuego según UNE-EN 13501-1.</t>
  </si>
  <si>
    <t xml:space="preserve">mt16pem020bb</t>
  </si>
  <si>
    <t xml:space="preserve">Ud</t>
  </si>
  <si>
    <t xml:space="preserve">Taco de expansión de polipropileno, Mapetherm Fix H 115 "MAPEI SPAIN", de 130 mm de longitud, con clavo de acero cincado, para fijación de paneles aislantes.</t>
  </si>
  <si>
    <t xml:space="preserve">mt28mam040a</t>
  </si>
  <si>
    <t xml:space="preserve">m²</t>
  </si>
  <si>
    <t xml:space="preserve">Malla de fibra de vidrio antiálcalis, Mapetherm Net R131 "MAPEI SPAIN", de 4,15x3,80 mm de luz de malla, de 150 g/m² de masa superficial y de 1x55 m, para armar morteros.</t>
  </si>
  <si>
    <t xml:space="preserve">mt28mam095a</t>
  </si>
  <si>
    <t xml:space="preserve">kg</t>
  </si>
  <si>
    <t xml:space="preserve">Mortero cementoso impermeabilizante flexible bicomponente Mapelastic Zero "MAPEI SPAIN", color gris, compuesto de cemento, áridos seleccionados, aditivos especiales y polímeros sintéticos en dispersión acuosa, con resistencia a los rayos UV, a los sulfatos, a los cloruros, al dióxido de carbono y a las sales de deshielo, como protección frente a la humedad por capilaridad e infiltraciones de agua de lluvia.</t>
  </si>
  <si>
    <t xml:space="preserve">mt14gdo010a</t>
  </si>
  <si>
    <t xml:space="preserve">m²</t>
  </si>
  <si>
    <t xml:space="preserve">Lámina drenante de estructura nodular de polietileno de alta densidad (PEAD/HDPE), con nódulos de 7,5 mm de altura, resistencia a la compresión 150 kN/m² según UNE-EN ISO 604, capacidad de drenaje 5 l/(s·m) y masa nominal 0,5 kg/m².</t>
  </si>
  <si>
    <t xml:space="preserve">mt28mam050fb</t>
  </si>
  <si>
    <t xml:space="preserve">l</t>
  </si>
  <si>
    <t xml:space="preserve">Imprimación reguladora de la absorción Silancolor Base Coat "MAPEI SPAIN", de color a elegir, gama A, a base de resinas de silicona en dispersión acuosa, cuarzo microgranular y cargas minerales seleccionadas, hidrorrepelente, para aplicar con brocha, rodillo o pistola.</t>
  </si>
  <si>
    <t xml:space="preserve">mt28mam070db</t>
  </si>
  <si>
    <t xml:space="preserve">kg</t>
  </si>
  <si>
    <t xml:space="preserve">Revestimiento reforzado con fibras sintéticas Silancolor Tonachino "MAPEI SPAIN", acabado fratasado, de color a elegir, gama A, con un tamaño máximo de partícula de 1,2 mm, compuesto de resinas de silicona en dispersión acuosa y cargas minerales seleccionadas, permeable al vapor de agua, transpirable, hidrorrepelente y con resistencia al envejecimiento, a los rayos UV y a los agentes químicos, para aplicar con llana. Según UNE-EN 15824.</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</si>
  <si>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</si>
  <si>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</si>
  <si>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</si>
  <si>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</si>
  <si>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</si>
  <si>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</si>
  <si>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</si>
  <si>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</si>
  <si>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mo039</t>
  </si>
  <si>
    <t xml:space="preserve">h</t>
  </si>
  <si>
    <t xml:space="preserve">Oficial 1ª revocador.</t>
  </si>
  <si>
    <t xml:space="preserve">mo079</t>
  </si>
  <si>
    <t xml:space="preserve">h</t>
  </si>
  <si>
    <t xml:space="preserve">Ayudante revocador.</t>
  </si>
  <si>
    <t xml:space="preserve">mo032</t>
  </si>
  <si>
    <t xml:space="preserve">h</t>
  </si>
  <si>
    <t xml:space="preserve">Oficial 1ª aplicador de productos impermeabilizantes.</t>
  </si>
  <si>
    <t xml:space="preserve">mo070</t>
  </si>
  <si>
    <t xml:space="preserve">h</t>
  </si>
  <si>
    <t xml:space="preserve">Ayudante aplicador de productos impermeabilizantes.</t>
  </si>
  <si>
    <t xml:space="preserve">Subtotal mano de obra:</t>
  </si>
  <si>
    <t xml:space="preserve">Costes directos complementarios</t>
  </si>
  <si>
    <t xml:space="preserve">%</t>
  </si>
  <si>
    <t xml:space="preserve">Costes directos complementarios</t>
  </si>
  <si>
    <t xml:space="preserve">Coste de mantenimiento decenal: 18,86€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</si>
  <si>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</si>
  <si>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</si>
  <si>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</si>
  <si>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</si>
  <si>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</si>
  <si>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998-1:2016</t>
  </si>
  <si>
    <t xml:space="preserve">Especificaciones de los morteros para albañilería. Parte 1: Morteros para revoco y enlucido.</t>
  </si>
  <si>
    <t xml:space="preserve">EN  13163:2012+A1:2015</t>
  </si>
  <si>
    <t xml:space="preserve">1/3/4</t>
  </si>
  <si>
    <t xml:space="preserve">Productos aislantes térmicos para aplicaciones en la edificación. Productos manufacturados de poliestireno expandido (EPS). Especificación.</t>
  </si>
  <si>
    <t xml:space="preserve">EN  15824:2017</t>
  </si>
  <si>
    <t xml:space="preserve">1/3/4</t>
  </si>
  <si>
    <t xml:space="preserve">Especificaciones para revocos exteriores y enlucidos interiores basados en ligantes orgánicos.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</si>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</sst>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14" customWidth="1"/>
    <col min="4" max="4" width="70.55" customWidth="1"/>
    <col min="5" max="5" width="3.23"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139.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45.00" thickBot="1" customHeight="1">
      <c r="A10" s="1" t="s">
        <v>12</v>
      </c>
      <c r="B10" s="1"/>
      <c r="C10" s="10" t="s">
        <v>13</v>
      </c>
      <c r="D10" s="1" t="s">
        <v>14</v>
      </c>
      <c r="E10" s="1"/>
      <c r="F10" s="11">
        <v>10.6</v>
      </c>
      <c r="G10" s="11"/>
      <c r="H10" s="12">
        <v>0.86</v>
      </c>
      <c r="I10" s="12">
        <f ca="1">ROUND(INDIRECT(ADDRESS(ROW()+(0), COLUMN()+(-3), 1))*INDIRECT(ADDRESS(ROW()+(0), COLUMN()+(-1), 1)), 2)</f>
        <v>9.12</v>
      </c>
    </row>
    <row r="11" spans="1:9" ht="55.50" thickBot="1" customHeight="1">
      <c r="A11" s="1" t="s">
        <v>15</v>
      </c>
      <c r="B11" s="1"/>
      <c r="C11" s="10" t="s">
        <v>16</v>
      </c>
      <c r="D11" s="1" t="s">
        <v>17</v>
      </c>
      <c r="E11" s="1"/>
      <c r="F11" s="11">
        <v>1.05</v>
      </c>
      <c r="G11" s="11"/>
      <c r="H11" s="12">
        <v>12.47</v>
      </c>
      <c r="I11" s="12">
        <f ca="1">ROUND(INDIRECT(ADDRESS(ROW()+(0), COLUMN()+(-3), 1))*INDIRECT(ADDRESS(ROW()+(0), COLUMN()+(-1), 1)), 2)</f>
        <v>13.09</v>
      </c>
    </row>
    <row r="12" spans="1:9" ht="24.00" thickBot="1" customHeight="1">
      <c r="A12" s="1" t="s">
        <v>18</v>
      </c>
      <c r="B12" s="1"/>
      <c r="C12" s="10" t="s">
        <v>19</v>
      </c>
      <c r="D12" s="1" t="s">
        <v>20</v>
      </c>
      <c r="E12" s="1"/>
      <c r="F12" s="11">
        <v>6</v>
      </c>
      <c r="G12" s="11"/>
      <c r="H12" s="12">
        <v>0.38</v>
      </c>
      <c r="I12" s="12">
        <f ca="1">ROUND(INDIRECT(ADDRESS(ROW()+(0), COLUMN()+(-3), 1))*INDIRECT(ADDRESS(ROW()+(0), COLUMN()+(-1), 1)), 2)</f>
        <v>2.28</v>
      </c>
    </row>
    <row r="13" spans="1:9" ht="24.00" thickBot="1" customHeight="1">
      <c r="A13" s="1" t="s">
        <v>21</v>
      </c>
      <c r="B13" s="1"/>
      <c r="C13" s="10" t="s">
        <v>22</v>
      </c>
      <c r="D13" s="1" t="s">
        <v>23</v>
      </c>
      <c r="E13" s="1"/>
      <c r="F13" s="11">
        <v>1.1</v>
      </c>
      <c r="G13" s="11"/>
      <c r="H13" s="12">
        <v>1.43</v>
      </c>
      <c r="I13" s="12">
        <f ca="1">ROUND(INDIRECT(ADDRESS(ROW()+(0), COLUMN()+(-3), 1))*INDIRECT(ADDRESS(ROW()+(0), COLUMN()+(-1), 1)), 2)</f>
        <v>1.57</v>
      </c>
    </row>
    <row r="14" spans="1:9" ht="55.50" thickBot="1" customHeight="1">
      <c r="A14" s="1" t="s">
        <v>24</v>
      </c>
      <c r="B14" s="1"/>
      <c r="C14" s="10" t="s">
        <v>25</v>
      </c>
      <c r="D14" s="1" t="s">
        <v>26</v>
      </c>
      <c r="E14" s="1"/>
      <c r="F14" s="11">
        <v>1.7</v>
      </c>
      <c r="G14" s="11"/>
      <c r="H14" s="12">
        <v>4.13</v>
      </c>
      <c r="I14" s="12">
        <f ca="1">ROUND(INDIRECT(ADDRESS(ROW()+(0), COLUMN()+(-3), 1))*INDIRECT(ADDRESS(ROW()+(0), COLUMN()+(-1), 1)), 2)</f>
        <v>7.02</v>
      </c>
    </row>
    <row r="15" spans="1:9" ht="34.50" thickBot="1" customHeight="1">
      <c r="A15" s="1" t="s">
        <v>27</v>
      </c>
      <c r="B15" s="1"/>
      <c r="C15" s="10" t="s">
        <v>28</v>
      </c>
      <c r="D15" s="1" t="s">
        <v>29</v>
      </c>
      <c r="E15" s="1"/>
      <c r="F15" s="11">
        <v>0.2</v>
      </c>
      <c r="G15" s="11"/>
      <c r="H15" s="12">
        <v>2.09</v>
      </c>
      <c r="I15" s="12">
        <f ca="1">ROUND(INDIRECT(ADDRESS(ROW()+(0), COLUMN()+(-3), 1))*INDIRECT(ADDRESS(ROW()+(0), COLUMN()+(-1), 1)), 2)</f>
        <v>0.42</v>
      </c>
    </row>
    <row r="16" spans="1:9" ht="45.00" thickBot="1" customHeight="1">
      <c r="A16" s="1" t="s">
        <v>30</v>
      </c>
      <c r="B16" s="1"/>
      <c r="C16" s="10" t="s">
        <v>31</v>
      </c>
      <c r="D16" s="1" t="s">
        <v>32</v>
      </c>
      <c r="E16" s="1"/>
      <c r="F16" s="11">
        <v>0.127</v>
      </c>
      <c r="G16" s="11"/>
      <c r="H16" s="12">
        <v>6.98</v>
      </c>
      <c r="I16" s="12">
        <f ca="1">ROUND(INDIRECT(ADDRESS(ROW()+(0), COLUMN()+(-3), 1))*INDIRECT(ADDRESS(ROW()+(0), COLUMN()+(-1), 1)), 2)</f>
        <v>0.89</v>
      </c>
    </row>
    <row r="17" spans="1:9" ht="66.00" thickBot="1" customHeight="1">
      <c r="A17" s="1" t="s">
        <v>33</v>
      </c>
      <c r="B17" s="1"/>
      <c r="C17" s="10" t="s">
        <v>34</v>
      </c>
      <c r="D17" s="1" t="s">
        <v>35</v>
      </c>
      <c r="E17" s="1"/>
      <c r="F17" s="13">
        <v>1.05</v>
      </c>
      <c r="G17" s="13"/>
      <c r="H17" s="14">
        <v>5.78</v>
      </c>
      <c r="I17" s="14">
        <f ca="1">ROUND(INDIRECT(ADDRESS(ROW()+(0), COLUMN()+(-3), 1))*INDIRECT(ADDRESS(ROW()+(0), COLUMN()+(-1), 1)), 2)</f>
        <v>6.07</v>
      </c>
    </row>
    <row r="18" spans="1:9" ht="13.50" thickBot="1" customHeight="1">
      <c r="A18" s="15"/>
      <c r="B18" s="15"/>
      <c r="C18" s="15"/>
      <c r="D18" s="15"/>
      <c r="E18" s="15"/>
      <c r="F18" s="9" t="s">
        <v>36</v>
      </c>
      <c r="G18" s="9"/>
      <c r="H18" s="9"/>
      <c r="I18" s="17">
        <f ca="1">ROUND(SUM(INDIRECT(ADDRESS(ROW()+(-1), COLUMN()+(0), 1)),INDIRECT(ADDRESS(ROW()+(-2), COLUMN()+(0), 1)),INDIRECT(ADDRESS(ROW()+(-3), COLUMN()+(0), 1)),INDIRECT(ADDRESS(ROW()+(-4), COLUMN()+(0), 1)),INDIRECT(ADDRESS(ROW()+(-5), COLUMN()+(0), 1)),INDIRECT(ADDRESS(ROW()+(-6), COLUMN()+(0), 1)),INDIRECT(ADDRESS(ROW()+(-7), COLUMN()+(0), 1)),INDIRECT(ADDRESS(ROW()+(-8), COLUMN()+(0), 1))), 2)</f>
        <v>40.46</v>
      </c>
    </row>
    <row r="19" spans="1:9" ht="13.50" thickBot="1" customHeight="1">
      <c r="A19" s="15">
        <v>2</v>
      </c>
      <c r="B19" s="15"/>
      <c r="C19" s="15"/>
      <c r="D19" s="18" t="s">
        <v>37</v>
      </c>
      <c r="E19" s="18"/>
      <c r="F19" s="18"/>
      <c r="G19" s="18"/>
      <c r="H19" s="15"/>
      <c r="I19" s="15"/>
    </row>
    <row r="20" spans="1:9" ht="13.50" thickBot="1" customHeight="1">
      <c r="A20" s="1" t="s">
        <v>38</v>
      </c>
      <c r="B20" s="1"/>
      <c r="C20" s="10" t="s">
        <v>39</v>
      </c>
      <c r="D20" s="1" t="s">
        <v>40</v>
      </c>
      <c r="E20" s="1"/>
      <c r="F20" s="11">
        <v>0.109</v>
      </c>
      <c r="G20" s="11"/>
      <c r="H20" s="12">
        <v>23.74</v>
      </c>
      <c r="I20" s="12">
        <f ca="1">ROUND(INDIRECT(ADDRESS(ROW()+(0), COLUMN()+(-3), 1))*INDIRECT(ADDRESS(ROW()+(0), COLUMN()+(-1), 1)), 2)</f>
        <v>2.59</v>
      </c>
    </row>
    <row r="21" spans="1:9" ht="13.50" thickBot="1" customHeight="1">
      <c r="A21" s="1" t="s">
        <v>41</v>
      </c>
      <c r="B21" s="1"/>
      <c r="C21" s="10" t="s">
        <v>42</v>
      </c>
      <c r="D21" s="1" t="s">
        <v>43</v>
      </c>
      <c r="E21" s="1"/>
      <c r="F21" s="11">
        <v>0.109</v>
      </c>
      <c r="G21" s="11"/>
      <c r="H21" s="12">
        <v>21.94</v>
      </c>
      <c r="I21" s="12">
        <f ca="1">ROUND(INDIRECT(ADDRESS(ROW()+(0), COLUMN()+(-3), 1))*INDIRECT(ADDRESS(ROW()+(0), COLUMN()+(-1), 1)), 2)</f>
        <v>2.39</v>
      </c>
    </row>
    <row r="22" spans="1:9" ht="13.50" thickBot="1" customHeight="1">
      <c r="A22" s="1" t="s">
        <v>44</v>
      </c>
      <c r="B22" s="1"/>
      <c r="C22" s="10" t="s">
        <v>45</v>
      </c>
      <c r="D22" s="1" t="s">
        <v>46</v>
      </c>
      <c r="E22" s="1"/>
      <c r="F22" s="11">
        <v>0.656</v>
      </c>
      <c r="G22" s="11"/>
      <c r="H22" s="12">
        <v>23.1</v>
      </c>
      <c r="I22" s="12">
        <f ca="1">ROUND(INDIRECT(ADDRESS(ROW()+(0), COLUMN()+(-3), 1))*INDIRECT(ADDRESS(ROW()+(0), COLUMN()+(-1), 1)), 2)</f>
        <v>15.15</v>
      </c>
    </row>
    <row r="23" spans="1:9" ht="13.50" thickBot="1" customHeight="1">
      <c r="A23" s="1" t="s">
        <v>47</v>
      </c>
      <c r="B23" s="1"/>
      <c r="C23" s="10" t="s">
        <v>48</v>
      </c>
      <c r="D23" s="1" t="s">
        <v>49</v>
      </c>
      <c r="E23" s="1"/>
      <c r="F23" s="11">
        <v>0.656</v>
      </c>
      <c r="G23" s="11"/>
      <c r="H23" s="12">
        <v>21.94</v>
      </c>
      <c r="I23" s="12">
        <f ca="1">ROUND(INDIRECT(ADDRESS(ROW()+(0), COLUMN()+(-3), 1))*INDIRECT(ADDRESS(ROW()+(0), COLUMN()+(-1), 1)), 2)</f>
        <v>14.39</v>
      </c>
    </row>
    <row r="24" spans="1:9" ht="13.50" thickBot="1" customHeight="1">
      <c r="A24" s="1" t="s">
        <v>50</v>
      </c>
      <c r="B24" s="1"/>
      <c r="C24" s="10" t="s">
        <v>51</v>
      </c>
      <c r="D24" s="1" t="s">
        <v>52</v>
      </c>
      <c r="E24" s="1"/>
      <c r="F24" s="11">
        <v>0.109</v>
      </c>
      <c r="G24" s="11"/>
      <c r="H24" s="12">
        <v>23.1</v>
      </c>
      <c r="I24" s="12">
        <f ca="1">ROUND(INDIRECT(ADDRESS(ROW()+(0), COLUMN()+(-3), 1))*INDIRECT(ADDRESS(ROW()+(0), COLUMN()+(-1), 1)), 2)</f>
        <v>2.52</v>
      </c>
    </row>
    <row r="25" spans="1:9" ht="13.50" thickBot="1" customHeight="1">
      <c r="A25" s="1" t="s">
        <v>53</v>
      </c>
      <c r="B25" s="1"/>
      <c r="C25" s="10" t="s">
        <v>54</v>
      </c>
      <c r="D25" s="1" t="s">
        <v>55</v>
      </c>
      <c r="E25" s="1"/>
      <c r="F25" s="13">
        <v>0.109</v>
      </c>
      <c r="G25" s="13"/>
      <c r="H25" s="14">
        <v>21.94</v>
      </c>
      <c r="I25" s="14">
        <f ca="1">ROUND(INDIRECT(ADDRESS(ROW()+(0), COLUMN()+(-3), 1))*INDIRECT(ADDRESS(ROW()+(0), COLUMN()+(-1), 1)), 2)</f>
        <v>2.39</v>
      </c>
    </row>
    <row r="26" spans="1:9" ht="13.50" thickBot="1" customHeight="1">
      <c r="A26" s="15"/>
      <c r="B26" s="15"/>
      <c r="C26" s="15"/>
      <c r="D26" s="15"/>
      <c r="E26" s="15"/>
      <c r="F26" s="9" t="s">
        <v>56</v>
      </c>
      <c r="G26" s="9"/>
      <c r="H26" s="9"/>
      <c r="I26" s="17">
        <f ca="1">ROUND(SUM(INDIRECT(ADDRESS(ROW()+(-1), COLUMN()+(0), 1)),INDIRECT(ADDRESS(ROW()+(-2), COLUMN()+(0), 1)),INDIRECT(ADDRESS(ROW()+(-3), COLUMN()+(0), 1)),INDIRECT(ADDRESS(ROW()+(-4), COLUMN()+(0), 1)),INDIRECT(ADDRESS(ROW()+(-5), COLUMN()+(0), 1)),INDIRECT(ADDRESS(ROW()+(-6), COLUMN()+(0), 1))), 2)</f>
        <v>39.43</v>
      </c>
    </row>
    <row r="27" spans="1:9" ht="13.50" thickBot="1" customHeight="1">
      <c r="A27" s="15">
        <v>3</v>
      </c>
      <c r="B27" s="15"/>
      <c r="C27" s="15"/>
      <c r="D27" s="18" t="s">
        <v>57</v>
      </c>
      <c r="E27" s="18"/>
      <c r="F27" s="18"/>
      <c r="G27" s="18"/>
      <c r="H27" s="15"/>
      <c r="I27" s="15"/>
    </row>
    <row r="28" spans="1:9" ht="13.50" thickBot="1" customHeight="1">
      <c r="A28" s="19"/>
      <c r="B28" s="19"/>
      <c r="C28" s="20" t="s">
        <v>58</v>
      </c>
      <c r="D28" s="19" t="s">
        <v>59</v>
      </c>
      <c r="E28" s="19"/>
      <c r="F28" s="13">
        <v>2</v>
      </c>
      <c r="G28" s="13"/>
      <c r="H28" s="14">
        <f ca="1">ROUND(SUM(INDIRECT(ADDRESS(ROW()+(-2), COLUMN()+(1), 1)),INDIRECT(ADDRESS(ROW()+(-10), COLUMN()+(1), 1))), 2)</f>
        <v>79.89</v>
      </c>
      <c r="I28" s="14">
        <f ca="1">ROUND(INDIRECT(ADDRESS(ROW()+(0), COLUMN()+(-3), 1))*INDIRECT(ADDRESS(ROW()+(0), COLUMN()+(-1), 1))/100, 2)</f>
        <v>1.6</v>
      </c>
    </row>
    <row r="29" spans="1:9" ht="13.50" thickBot="1" customHeight="1">
      <c r="A29" s="21" t="s">
        <v>60</v>
      </c>
      <c r="B29" s="21"/>
      <c r="C29" s="22"/>
      <c r="D29" s="23"/>
      <c r="E29" s="23"/>
      <c r="F29" s="24" t="s">
        <v>61</v>
      </c>
      <c r="G29" s="24"/>
      <c r="H29" s="25"/>
      <c r="I29" s="26">
        <f ca="1">ROUND(SUM(INDIRECT(ADDRESS(ROW()+(-1), COLUMN()+(0), 1)),INDIRECT(ADDRESS(ROW()+(-3), COLUMN()+(0), 1)),INDIRECT(ADDRESS(ROW()+(-11), COLUMN()+(0), 1))), 2)</f>
        <v>81.49</v>
      </c>
    </row>
    <row r="32" spans="1:9" ht="13.50" thickBot="1" customHeight="1">
      <c r="A32" s="27" t="s">
        <v>62</v>
      </c>
      <c r="B32" s="27"/>
      <c r="C32" s="27"/>
      <c r="D32" s="27"/>
      <c r="E32" s="27" t="s">
        <v>63</v>
      </c>
      <c r="F32" s="27"/>
      <c r="G32" s="27" t="s">
        <v>64</v>
      </c>
      <c r="H32" s="27"/>
      <c r="I32" s="27" t="s">
        <v>65</v>
      </c>
    </row>
    <row r="33" spans="1:9" ht="13.50" thickBot="1" customHeight="1">
      <c r="A33" s="28" t="s">
        <v>66</v>
      </c>
      <c r="B33" s="28"/>
      <c r="C33" s="28"/>
      <c r="D33" s="28"/>
      <c r="E33" s="29">
        <v>1.18202e+06</v>
      </c>
      <c r="F33" s="29"/>
      <c r="G33" s="29">
        <v>1.18202e+06</v>
      </c>
      <c r="H33" s="29"/>
      <c r="I33" s="29">
        <v>4</v>
      </c>
    </row>
    <row r="34" spans="1:9" ht="13.50" thickBot="1" customHeight="1">
      <c r="A34" s="30" t="s">
        <v>67</v>
      </c>
      <c r="B34" s="30"/>
      <c r="C34" s="30"/>
      <c r="D34" s="30"/>
      <c r="E34" s="31"/>
      <c r="F34" s="31"/>
      <c r="G34" s="31"/>
      <c r="H34" s="31"/>
      <c r="I34" s="31"/>
    </row>
    <row r="35" spans="1:9" ht="13.50" thickBot="1" customHeight="1">
      <c r="A35" s="28" t="s">
        <v>68</v>
      </c>
      <c r="B35" s="28"/>
      <c r="C35" s="28"/>
      <c r="D35" s="28"/>
      <c r="E35" s="29">
        <v>1.07202e+06</v>
      </c>
      <c r="F35" s="29"/>
      <c r="G35" s="29">
        <v>1.07202e+06</v>
      </c>
      <c r="H35" s="29"/>
      <c r="I35" s="29" t="s">
        <v>69</v>
      </c>
    </row>
    <row r="36" spans="1:9" ht="24.00" thickBot="1" customHeight="1">
      <c r="A36" s="30" t="s">
        <v>70</v>
      </c>
      <c r="B36" s="30"/>
      <c r="C36" s="30"/>
      <c r="D36" s="30"/>
      <c r="E36" s="31"/>
      <c r="F36" s="31"/>
      <c r="G36" s="31"/>
      <c r="H36" s="31"/>
      <c r="I36" s="31"/>
    </row>
    <row r="37" spans="1:9" ht="13.50" thickBot="1" customHeight="1">
      <c r="A37" s="28" t="s">
        <v>71</v>
      </c>
      <c r="B37" s="28"/>
      <c r="C37" s="28"/>
      <c r="D37" s="28"/>
      <c r="E37" s="29">
        <v>932018</v>
      </c>
      <c r="F37" s="29"/>
      <c r="G37" s="29">
        <v>932019</v>
      </c>
      <c r="H37" s="29"/>
      <c r="I37" s="29" t="s">
        <v>72</v>
      </c>
    </row>
    <row r="38" spans="1:9" ht="13.50" thickBot="1" customHeight="1">
      <c r="A38" s="30" t="s">
        <v>73</v>
      </c>
      <c r="B38" s="30"/>
      <c r="C38" s="30"/>
      <c r="D38" s="30"/>
      <c r="E38" s="31"/>
      <c r="F38" s="31"/>
      <c r="G38" s="31"/>
      <c r="H38" s="31"/>
      <c r="I38" s="31"/>
    </row>
    <row r="41" spans="1:1" ht="33.75" thickBot="1" customHeight="1">
      <c r="A41" s="1" t="s">
        <v>74</v>
      </c>
      <c r="B41" s="1"/>
      <c r="C41" s="1"/>
      <c r="D41" s="1"/>
      <c r="E41" s="1"/>
      <c r="F41" s="1"/>
      <c r="G41" s="1"/>
      <c r="H41" s="1"/>
      <c r="I41" s="1"/>
    </row>
    <row r="42" spans="1:1" ht="33.75" thickBot="1" customHeight="1">
      <c r="A42" s="1" t="s">
        <v>75</v>
      </c>
      <c r="B42" s="1"/>
      <c r="C42" s="1"/>
      <c r="D42" s="1"/>
      <c r="E42" s="1"/>
      <c r="F42" s="1"/>
      <c r="G42" s="1"/>
      <c r="H42" s="1"/>
      <c r="I42" s="1"/>
    </row>
    <row r="43" spans="1:1" ht="33.75" thickBot="1" customHeight="1">
      <c r="A43" s="1" t="s">
        <v>76</v>
      </c>
      <c r="B43" s="1"/>
      <c r="C43" s="1"/>
      <c r="D43" s="1"/>
      <c r="E43" s="1"/>
      <c r="F43" s="1"/>
      <c r="G43" s="1"/>
      <c r="H43" s="1"/>
      <c r="I43" s="1"/>
    </row>
  </sheetData>
  <mergeCells count="86">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G16"/>
    <mergeCell ref="A17:B17"/>
    <mergeCell ref="D17:E17"/>
    <mergeCell ref="F17:G17"/>
    <mergeCell ref="A18:B18"/>
    <mergeCell ref="D18:E18"/>
    <mergeCell ref="F18:H18"/>
    <mergeCell ref="A19:B19"/>
    <mergeCell ref="D19:G19"/>
    <mergeCell ref="A20:B20"/>
    <mergeCell ref="D20:E20"/>
    <mergeCell ref="F20:G20"/>
    <mergeCell ref="A21:B21"/>
    <mergeCell ref="D21:E21"/>
    <mergeCell ref="F21:G21"/>
    <mergeCell ref="A22:B22"/>
    <mergeCell ref="D22:E22"/>
    <mergeCell ref="F22:G22"/>
    <mergeCell ref="A23:B23"/>
    <mergeCell ref="D23:E23"/>
    <mergeCell ref="F23:G23"/>
    <mergeCell ref="A24:B24"/>
    <mergeCell ref="D24:E24"/>
    <mergeCell ref="F24:G24"/>
    <mergeCell ref="A25:B25"/>
    <mergeCell ref="D25:E25"/>
    <mergeCell ref="F25:G25"/>
    <mergeCell ref="A26:B26"/>
    <mergeCell ref="D26:E26"/>
    <mergeCell ref="F26:H26"/>
    <mergeCell ref="A27:B27"/>
    <mergeCell ref="D27:G27"/>
    <mergeCell ref="A28:B28"/>
    <mergeCell ref="D28:E28"/>
    <mergeCell ref="F28:G28"/>
    <mergeCell ref="A29:E29"/>
    <mergeCell ref="F29:H29"/>
    <mergeCell ref="A32:D32"/>
    <mergeCell ref="E32:F32"/>
    <mergeCell ref="G32:H32"/>
    <mergeCell ref="A33:D33"/>
    <mergeCell ref="E33:F34"/>
    <mergeCell ref="G33:H34"/>
    <mergeCell ref="I33:I34"/>
    <mergeCell ref="A34:D34"/>
    <mergeCell ref="A35:D35"/>
    <mergeCell ref="E35:F36"/>
    <mergeCell ref="G35:H36"/>
    <mergeCell ref="I35:I36"/>
    <mergeCell ref="A36:D36"/>
    <mergeCell ref="A37:D37"/>
    <mergeCell ref="E37:F38"/>
    <mergeCell ref="G37:H38"/>
    <mergeCell ref="I37:I38"/>
    <mergeCell ref="A38:D38"/>
    <mergeCell ref="A41:I41"/>
    <mergeCell ref="A42:I42"/>
    <mergeCell ref="A43:I43"/>
  </mergeCells>
  <pageMargins left="0.147638" right="0.147638" top="0.206693" bottom="0.206693" header="0.0" footer="0.0"/>
  <pageSetup paperSize="9" orientation="portrait"/>
  <rowBreaks count="0" manualBreakCount="0">
    </rowBreaks>
</worksheet>
</file>