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<sst xmlns="http://schemas.openxmlformats.org/spreadsheetml/2006/main" count="86" uniqueCount="86">
  <si>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</si>
  <si>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IMC020</t>
  </si>
  <si>
    <t xml:space="preserve">Ud</t>
  </si>
  <si>
    <t xml:space="preserve">Sistema domótico abierto KNX, "GIRA".</t>
  </si>
  <si>
    <r>
      <rPr>
        <sz val="8.25"/>
        <color rgb="FF000000"/>
        <rFont val="Arial"/>
        <family val="2"/>
      </rPr>
      <t xml:space="preserve">Sistema domótico abierto KNX, con mecanismos de material termoplástico color blanco acabado brillante, gama E2 "GIRA",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</si>
  <si>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</si>
  <si>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</si>
  <si>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</si>
  <si>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</si>
  <si>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</si>
  <si>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</si>
  <si>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</si>
  <si>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mt33gik030qb</t>
  </si>
  <si>
    <t xml:space="preserve">Ud</t>
  </si>
  <si>
    <t xml:space="preserve">Mecanismo para pulsador con protocolo de comunicación KNX, con tecla de material termoplástico color blanco acabado brillante, referencia 517103 "GIRA", con sensor de temperatura y borne de conexión y derivación KNX, para empotrar.</t>
  </si>
  <si>
    <t xml:space="preserve">mt33gik040qb</t>
  </si>
  <si>
    <t xml:space="preserve">Ud</t>
  </si>
  <si>
    <t xml:space="preserve">Mecanismo para pulsador para gestión de persianas con protocolo de comunicación KNX, con tecla de material termoplástico color blanco acabado brillante, con símbolos de flecha, referencia 517203 "GIRA", con sensor de temperatura y borne de conexión y derivación KNX, para empotrar.</t>
  </si>
  <si>
    <t xml:space="preserve">mt33gik060b</t>
  </si>
  <si>
    <t xml:space="preserve">Ud</t>
  </si>
  <si>
    <t xml:space="preserve">Mecanismo para conexión a bus con protocolo de comunicación KNX, referencia 200800 "GIRA", con borne de conexión y derivación, para empotrar.</t>
  </si>
  <si>
    <t xml:space="preserve">mt33gik050b</t>
  </si>
  <si>
    <t xml:space="preserve">Ud</t>
  </si>
  <si>
    <t xml:space="preserve">Módulo pulsador de 3 elementos para control de 6 funciones independientes con protocolo de comunicación KNX, Komfort, gama System 55, referencia 513300 "GIRA", con leds indicadores de estado y sensor de temperatura.</t>
  </si>
  <si>
    <t xml:space="preserve">mt33gik061gb</t>
  </si>
  <si>
    <t xml:space="preserve">Ud</t>
  </si>
  <si>
    <t xml:space="preserve">Tecla de 3 elementos de material termoplástico color blanco acabado brillante, gama System 55, referencia 220303 "GIRA".</t>
  </si>
  <si>
    <t xml:space="preserve">mt33gir001mae</t>
  </si>
  <si>
    <t xml:space="preserve">Ud</t>
  </si>
  <si>
    <t xml:space="preserve">Marco embellecedor para 1 elemento de material termoplástico color blanco acabado brillante, gama E2, referencia 021129 "GIRA".</t>
  </si>
  <si>
    <t xml:space="preserve">mt35gir070f</t>
  </si>
  <si>
    <t xml:space="preserve">Ud</t>
  </si>
  <si>
    <t xml:space="preserve">Dispositivo multifuncional de vidrio color blanco, gama G1 PoE, referencia 206912 "GIRA", con pantalla TFT de 6" con display táctil, conexión y comunicación a través de LAN o WLAN, altavoz y micrófono.</t>
  </si>
  <si>
    <t xml:space="preserve">mt35gir080b</t>
  </si>
  <si>
    <t xml:space="preserve">Ud</t>
  </si>
  <si>
    <t xml:space="preserve">Fuente de alimentación con filtro de banda, de 640 mA, para dispositivos con protocolo de comunicación KNX, referencia 213000 "GIRA", con borne de conexión y derivación KNX, para montaje en carril DIN.</t>
  </si>
  <si>
    <t xml:space="preserve">mt35gir090b</t>
  </si>
  <si>
    <t xml:space="preserve">Ud</t>
  </si>
  <si>
    <t xml:space="preserve">Servidor de visualización para terminales móviles (iOS y Android) y módulo lógico con protocolo de comunicación KNX, gama X1, referencia 209600 "GIRA", con 2 conectores hembra RJ45 y borne de conexión y derivación KNX, para montaje en carril DIN.</t>
  </si>
  <si>
    <t xml:space="preserve">mt35gir100b</t>
  </si>
  <si>
    <t xml:space="preserve">Ud</t>
  </si>
  <si>
    <t xml:space="preserve">Módulo actuador de conmutación para control de hasta 24 dispositivos o de hasta 12 persianas con protocolo de comunicación KNX, de 16 A de intensidad máxima para alimentación a 230 V, gama Standard, referencia 503000 "GIRA", con borne de conexión y derivación KNX, para montaje en carril DIN.</t>
  </si>
  <si>
    <t xml:space="preserve">mt35gir110b</t>
  </si>
  <si>
    <t xml:space="preserve">Ud</t>
  </si>
  <si>
    <t xml:space="preserve">Módulo interfaz de comunicación con protocolo de comunicación KNX, para dispositivos con regulación DALI, gama Gateway DALI Plus, referencia 210800 "GIRA", con borne de conexión y derivación KNX, para montaje en carril DIN.</t>
  </si>
  <si>
    <t xml:space="preserve">mt35gir120b</t>
  </si>
  <si>
    <t xml:space="preserve">Ud</t>
  </si>
  <si>
    <t xml:space="preserve">Módulo actuador de calefacción con protocolo de comunicación KNX, de hasta 6 circuitos independientes, con regulador de temperatura ambiente, referencia 212900 "GIRA", con borne de conexión y derivación KNX, para montaje en carril DIN.</t>
  </si>
  <si>
    <t xml:space="preserve">mt41gir130b</t>
  </si>
  <si>
    <t xml:space="preserve">Ud</t>
  </si>
  <si>
    <t xml:space="preserve">Detector óptico de humos y térmico, de material termoplástico color blanco, con alimentación a pilas, referencia 234602 "GIRA", formado por un elemento sensible a los humos claros y a el incremento lento de la temperatura, según DIN 14676, marca de calidad Q Label, con led de activación e indicador de alarma y pila.</t>
  </si>
  <si>
    <t xml:space="preserve">mt41gir140b</t>
  </si>
  <si>
    <t xml:space="preserve">Ud</t>
  </si>
  <si>
    <t xml:space="preserve">Módulo de integración en sistema KNX para detector óptico de humos y térmico con protocolo de comunicación KNX, referencia 234300 "GIRA", con borne de conexión y derivación KNX.</t>
  </si>
  <si>
    <t xml:space="preserve">mt41gir150b</t>
  </si>
  <si>
    <t xml:space="preserve">Ud</t>
  </si>
  <si>
    <t xml:space="preserve">Detector de presencia de techo con protocolo de comunicación KNX, gama Mini Standard, referencia 222000 "GIRA",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</si>
  <si>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</si>
  <si>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</si>
  <si>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</si>
  <si>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</si>
  <si>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</si>
  <si>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 Según UNE 21031-3.</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</si>
  <si>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</si>
  <si>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</si>
  <si>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</si>
  <si>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</si>
  <si>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</si>
  <si>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</si>
  <si>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</si>
  <si>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</si>
  <si>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</si>
  <si>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</si>
  <si>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</si>
  <si>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</si>
  <si>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</si>
  <si>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</si>
  <si>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mo123</t>
  </si>
  <si>
    <t xml:space="preserve">h</t>
  </si>
  <si>
    <t xml:space="preserve">Especialista en la puesta en marcha de instalaciones.</t>
  </si>
  <si>
    <t xml:space="preserve">Subtotal mano de obra:</t>
  </si>
  <si>
    <t xml:space="preserve">Costes directos complementarios</t>
  </si>
  <si>
    <t xml:space="preserve">%</t>
  </si>
  <si>
    <t xml:space="preserve">Costes directos complementarios</t>
  </si>
  <si>
    <t xml:space="preserve">Coste de mantenimiento decenal: 1.869,81€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</si>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</sst>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16</v>
      </c>
      <c r="F10" s="12">
        <v>98.56</v>
      </c>
      <c r="G10" s="12">
        <f ca="1">ROUND(INDIRECT(ADDRESS(ROW()+(0), COLUMN()+(-2), 1))*INDIRECT(ADDRESS(ROW()+(0), COLUMN()+(-1), 1)), 2)</f>
        <v>1576.96</v>
      </c>
    </row>
    <row r="11" spans="1:7" ht="45.00" thickBot="1" customHeight="1">
      <c r="A11" s="1" t="s">
        <v>15</v>
      </c>
      <c r="B11" s="1"/>
      <c r="C11" s="10" t="s">
        <v>16</v>
      </c>
      <c r="D11" s="1" t="s">
        <v>17</v>
      </c>
      <c r="E11" s="11">
        <v>8</v>
      </c>
      <c r="F11" s="12">
        <v>101.03</v>
      </c>
      <c r="G11" s="12">
        <f ca="1">ROUND(INDIRECT(ADDRESS(ROW()+(0), COLUMN()+(-2), 1))*INDIRECT(ADDRESS(ROW()+(0), COLUMN()+(-1), 1)), 2)</f>
        <v>808.24</v>
      </c>
    </row>
    <row r="12" spans="1:7" ht="24.00" thickBot="1" customHeight="1">
      <c r="A12" s="1" t="s">
        <v>18</v>
      </c>
      <c r="B12" s="1"/>
      <c r="C12" s="10" t="s">
        <v>19</v>
      </c>
      <c r="D12" s="1" t="s">
        <v>20</v>
      </c>
      <c r="E12" s="11">
        <v>2</v>
      </c>
      <c r="F12" s="12">
        <v>60.63</v>
      </c>
      <c r="G12" s="12">
        <f ca="1">ROUND(INDIRECT(ADDRESS(ROW()+(0), COLUMN()+(-2), 1))*INDIRECT(ADDRESS(ROW()+(0), COLUMN()+(-1), 1)), 2)</f>
        <v>121.26</v>
      </c>
    </row>
    <row r="13" spans="1:7" ht="34.50" thickBot="1" customHeight="1">
      <c r="A13" s="1" t="s">
        <v>21</v>
      </c>
      <c r="B13" s="1"/>
      <c r="C13" s="10" t="s">
        <v>22</v>
      </c>
      <c r="D13" s="1" t="s">
        <v>23</v>
      </c>
      <c r="E13" s="11">
        <v>2</v>
      </c>
      <c r="F13" s="12">
        <v>174.5</v>
      </c>
      <c r="G13" s="12">
        <f ca="1">ROUND(INDIRECT(ADDRESS(ROW()+(0), COLUMN()+(-2), 1))*INDIRECT(ADDRESS(ROW()+(0), COLUMN()+(-1), 1)), 2)</f>
        <v>349</v>
      </c>
    </row>
    <row r="14" spans="1:7" ht="24.00" thickBot="1" customHeight="1">
      <c r="A14" s="1" t="s">
        <v>24</v>
      </c>
      <c r="B14" s="1"/>
      <c r="C14" s="10" t="s">
        <v>25</v>
      </c>
      <c r="D14" s="1" t="s">
        <v>26</v>
      </c>
      <c r="E14" s="11">
        <v>2</v>
      </c>
      <c r="F14" s="12">
        <v>48.7</v>
      </c>
      <c r="G14" s="12">
        <f ca="1">ROUND(INDIRECT(ADDRESS(ROW()+(0), COLUMN()+(-2), 1))*INDIRECT(ADDRESS(ROW()+(0), COLUMN()+(-1), 1)), 2)</f>
        <v>97.4</v>
      </c>
    </row>
    <row r="15" spans="1:7" ht="24.00" thickBot="1" customHeight="1">
      <c r="A15" s="1" t="s">
        <v>27</v>
      </c>
      <c r="B15" s="1"/>
      <c r="C15" s="10" t="s">
        <v>28</v>
      </c>
      <c r="D15" s="1" t="s">
        <v>29</v>
      </c>
      <c r="E15" s="11">
        <v>26</v>
      </c>
      <c r="F15" s="12">
        <v>4.35</v>
      </c>
      <c r="G15" s="12">
        <f ca="1">ROUND(INDIRECT(ADDRESS(ROW()+(0), COLUMN()+(-2), 1))*INDIRECT(ADDRESS(ROW()+(0), COLUMN()+(-1), 1)), 2)</f>
        <v>113.1</v>
      </c>
    </row>
    <row r="16" spans="1:7" ht="34.50" thickBot="1" customHeight="1">
      <c r="A16" s="1" t="s">
        <v>30</v>
      </c>
      <c r="B16" s="1"/>
      <c r="C16" s="10" t="s">
        <v>31</v>
      </c>
      <c r="D16" s="1" t="s">
        <v>32</v>
      </c>
      <c r="E16" s="11">
        <v>1</v>
      </c>
      <c r="F16" s="12">
        <v>1153.57</v>
      </c>
      <c r="G16" s="12">
        <f ca="1">ROUND(INDIRECT(ADDRESS(ROW()+(0), COLUMN()+(-2), 1))*INDIRECT(ADDRESS(ROW()+(0), COLUMN()+(-1), 1)), 2)</f>
        <v>1153.57</v>
      </c>
    </row>
    <row r="17" spans="1:7" ht="34.50" thickBot="1" customHeight="1">
      <c r="A17" s="1" t="s">
        <v>33</v>
      </c>
      <c r="B17" s="1"/>
      <c r="C17" s="10" t="s">
        <v>34</v>
      </c>
      <c r="D17" s="1" t="s">
        <v>35</v>
      </c>
      <c r="E17" s="11">
        <v>1</v>
      </c>
      <c r="F17" s="12">
        <v>354</v>
      </c>
      <c r="G17" s="12">
        <f ca="1">ROUND(INDIRECT(ADDRESS(ROW()+(0), COLUMN()+(-2), 1))*INDIRECT(ADDRESS(ROW()+(0), COLUMN()+(-1), 1)), 2)</f>
        <v>354</v>
      </c>
    </row>
    <row r="18" spans="1:7" ht="45.00" thickBot="1" customHeight="1">
      <c r="A18" s="1" t="s">
        <v>36</v>
      </c>
      <c r="B18" s="1"/>
      <c r="C18" s="10" t="s">
        <v>37</v>
      </c>
      <c r="D18" s="1" t="s">
        <v>38</v>
      </c>
      <c r="E18" s="11">
        <v>1</v>
      </c>
      <c r="F18" s="12">
        <v>963.3</v>
      </c>
      <c r="G18" s="12">
        <f ca="1">ROUND(INDIRECT(ADDRESS(ROW()+(0), COLUMN()+(-2), 1))*INDIRECT(ADDRESS(ROW()+(0), COLUMN()+(-1), 1)), 2)</f>
        <v>963.3</v>
      </c>
    </row>
    <row r="19" spans="1:7" ht="45.00" thickBot="1" customHeight="1">
      <c r="A19" s="1" t="s">
        <v>39</v>
      </c>
      <c r="B19" s="1"/>
      <c r="C19" s="10" t="s">
        <v>40</v>
      </c>
      <c r="D19" s="1" t="s">
        <v>41</v>
      </c>
      <c r="E19" s="11">
        <v>1</v>
      </c>
      <c r="F19" s="12">
        <v>711.57</v>
      </c>
      <c r="G19" s="12">
        <f ca="1">ROUND(INDIRECT(ADDRESS(ROW()+(0), COLUMN()+(-2), 1))*INDIRECT(ADDRESS(ROW()+(0), COLUMN()+(-1), 1)), 2)</f>
        <v>711.57</v>
      </c>
    </row>
    <row r="20" spans="1:7" ht="34.50" thickBot="1" customHeight="1">
      <c r="A20" s="1" t="s">
        <v>42</v>
      </c>
      <c r="B20" s="1"/>
      <c r="C20" s="10" t="s">
        <v>43</v>
      </c>
      <c r="D20" s="1" t="s">
        <v>44</v>
      </c>
      <c r="E20" s="11">
        <v>1</v>
      </c>
      <c r="F20" s="12">
        <v>587.26</v>
      </c>
      <c r="G20" s="12">
        <f ca="1">ROUND(INDIRECT(ADDRESS(ROW()+(0), COLUMN()+(-2), 1))*INDIRECT(ADDRESS(ROW()+(0), COLUMN()+(-1), 1)), 2)</f>
        <v>587.26</v>
      </c>
    </row>
    <row r="21" spans="1:7" ht="34.50" thickBot="1" customHeight="1">
      <c r="A21" s="1" t="s">
        <v>45</v>
      </c>
      <c r="B21" s="1"/>
      <c r="C21" s="10" t="s">
        <v>46</v>
      </c>
      <c r="D21" s="1" t="s">
        <v>47</v>
      </c>
      <c r="E21" s="11">
        <v>1</v>
      </c>
      <c r="F21" s="12">
        <v>253.78</v>
      </c>
      <c r="G21" s="12">
        <f ca="1">ROUND(INDIRECT(ADDRESS(ROW()+(0), COLUMN()+(-2), 1))*INDIRECT(ADDRESS(ROW()+(0), COLUMN()+(-1), 1)), 2)</f>
        <v>253.78</v>
      </c>
    </row>
    <row r="22" spans="1:7" ht="45.00" thickBot="1" customHeight="1">
      <c r="A22" s="1" t="s">
        <v>48</v>
      </c>
      <c r="B22" s="1"/>
      <c r="C22" s="10" t="s">
        <v>49</v>
      </c>
      <c r="D22" s="1" t="s">
        <v>50</v>
      </c>
      <c r="E22" s="11">
        <v>1</v>
      </c>
      <c r="F22" s="12">
        <v>58.49</v>
      </c>
      <c r="G22" s="12">
        <f ca="1">ROUND(INDIRECT(ADDRESS(ROW()+(0), COLUMN()+(-2), 1))*INDIRECT(ADDRESS(ROW()+(0), COLUMN()+(-1), 1)), 2)</f>
        <v>58.49</v>
      </c>
    </row>
    <row r="23" spans="1:7" ht="34.50" thickBot="1" customHeight="1">
      <c r="A23" s="1" t="s">
        <v>51</v>
      </c>
      <c r="B23" s="1"/>
      <c r="C23" s="10" t="s">
        <v>52</v>
      </c>
      <c r="D23" s="1" t="s">
        <v>53</v>
      </c>
      <c r="E23" s="11">
        <v>1</v>
      </c>
      <c r="F23" s="12">
        <v>136.6</v>
      </c>
      <c r="G23" s="12">
        <f ca="1">ROUND(INDIRECT(ADDRESS(ROW()+(0), COLUMN()+(-2), 1))*INDIRECT(ADDRESS(ROW()+(0), COLUMN()+(-1), 1)), 2)</f>
        <v>136.6</v>
      </c>
    </row>
    <row r="24" spans="1:7" ht="45.00" thickBot="1" customHeight="1">
      <c r="A24" s="1" t="s">
        <v>54</v>
      </c>
      <c r="B24" s="1"/>
      <c r="C24" s="10" t="s">
        <v>55</v>
      </c>
      <c r="D24" s="1" t="s">
        <v>56</v>
      </c>
      <c r="E24" s="11">
        <v>1</v>
      </c>
      <c r="F24" s="12">
        <v>218.96</v>
      </c>
      <c r="G24" s="12">
        <f ca="1">ROUND(INDIRECT(ADDRESS(ROW()+(0), COLUMN()+(-2), 1))*INDIRECT(ADDRESS(ROW()+(0), COLUMN()+(-1), 1)), 2)</f>
        <v>218.96</v>
      </c>
    </row>
    <row r="25" spans="1:7" ht="55.50" thickBot="1" customHeight="1">
      <c r="A25" s="1" t="s">
        <v>57</v>
      </c>
      <c r="B25" s="1"/>
      <c r="C25" s="10" t="s">
        <v>58</v>
      </c>
      <c r="D25" s="1" t="s">
        <v>59</v>
      </c>
      <c r="E25" s="11">
        <v>480</v>
      </c>
      <c r="F25" s="12">
        <v>0.42</v>
      </c>
      <c r="G25" s="12">
        <f ca="1">ROUND(INDIRECT(ADDRESS(ROW()+(0), COLUMN()+(-2), 1))*INDIRECT(ADDRESS(ROW()+(0), COLUMN()+(-1), 1)), 2)</f>
        <v>201.6</v>
      </c>
    </row>
    <row r="26" spans="1:7" ht="45.00" thickBot="1" customHeight="1">
      <c r="A26" s="1" t="s">
        <v>60</v>
      </c>
      <c r="B26" s="1"/>
      <c r="C26" s="10" t="s">
        <v>61</v>
      </c>
      <c r="D26" s="1" t="s">
        <v>62</v>
      </c>
      <c r="E26" s="11">
        <v>420</v>
      </c>
      <c r="F26" s="12">
        <v>0.4</v>
      </c>
      <c r="G26" s="12">
        <f ca="1">ROUND(INDIRECT(ADDRESS(ROW()+(0), COLUMN()+(-2), 1))*INDIRECT(ADDRESS(ROW()+(0), COLUMN()+(-1), 1)), 2)</f>
        <v>168</v>
      </c>
    </row>
    <row r="27" spans="1:7" ht="13.50" thickBot="1" customHeight="1">
      <c r="A27" s="1" t="s">
        <v>63</v>
      </c>
      <c r="B27" s="1"/>
      <c r="C27" s="10" t="s">
        <v>64</v>
      </c>
      <c r="D27" s="1" t="s">
        <v>65</v>
      </c>
      <c r="E27" s="11">
        <v>200</v>
      </c>
      <c r="F27" s="12">
        <v>0.8</v>
      </c>
      <c r="G27" s="12">
        <f ca="1">ROUND(INDIRECT(ADDRESS(ROW()+(0), COLUMN()+(-2), 1))*INDIRECT(ADDRESS(ROW()+(0), COLUMN()+(-1), 1)), 2)</f>
        <v>160</v>
      </c>
    </row>
    <row r="28" spans="1:7" ht="34.50" thickBot="1" customHeight="1">
      <c r="A28" s="1" t="s">
        <v>66</v>
      </c>
      <c r="B28" s="1"/>
      <c r="C28" s="10" t="s">
        <v>67</v>
      </c>
      <c r="D28" s="1" t="s">
        <v>68</v>
      </c>
      <c r="E28" s="13">
        <v>27</v>
      </c>
      <c r="F28" s="14">
        <v>0.37</v>
      </c>
      <c r="G28" s="14">
        <f ca="1">ROUND(INDIRECT(ADDRESS(ROW()+(0), COLUMN()+(-2), 1))*INDIRECT(ADDRESS(ROW()+(0), COLUMN()+(-1), 1)), 2)</f>
        <v>9.99</v>
      </c>
    </row>
    <row r="29" spans="1:7" ht="13.50" thickBot="1" customHeight="1">
      <c r="A29" s="15"/>
      <c r="B29" s="15"/>
      <c r="C29" s="15"/>
      <c r="D29" s="15"/>
      <c r="E29" s="9" t="s">
        <v>69</v>
      </c>
      <c r="F29" s="9"/>
      <c r="G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8043.08</v>
      </c>
    </row>
    <row r="30" spans="1:7" ht="13.50" thickBot="1" customHeight="1">
      <c r="A30" s="15">
        <v>2</v>
      </c>
      <c r="B30" s="15"/>
      <c r="C30" s="15"/>
      <c r="D30" s="18" t="s">
        <v>70</v>
      </c>
      <c r="E30" s="18"/>
      <c r="F30" s="15"/>
      <c r="G30" s="15"/>
    </row>
    <row r="31" spans="1:7" ht="13.50" thickBot="1" customHeight="1">
      <c r="A31" s="1" t="s">
        <v>71</v>
      </c>
      <c r="B31" s="1"/>
      <c r="C31" s="10" t="s">
        <v>72</v>
      </c>
      <c r="D31" s="1" t="s">
        <v>73</v>
      </c>
      <c r="E31" s="11">
        <v>32.202</v>
      </c>
      <c r="F31" s="12">
        <v>22.74</v>
      </c>
      <c r="G31" s="12">
        <f ca="1">ROUND(INDIRECT(ADDRESS(ROW()+(0), COLUMN()+(-2), 1))*INDIRECT(ADDRESS(ROW()+(0), COLUMN()+(-1), 1)), 2)</f>
        <v>732.27</v>
      </c>
    </row>
    <row r="32" spans="1:7" ht="13.50" thickBot="1" customHeight="1">
      <c r="A32" s="1" t="s">
        <v>74</v>
      </c>
      <c r="B32" s="1"/>
      <c r="C32" s="10" t="s">
        <v>75</v>
      </c>
      <c r="D32" s="1" t="s">
        <v>76</v>
      </c>
      <c r="E32" s="11">
        <v>32.202</v>
      </c>
      <c r="F32" s="12">
        <v>20.98</v>
      </c>
      <c r="G32" s="12">
        <f ca="1">ROUND(INDIRECT(ADDRESS(ROW()+(0), COLUMN()+(-2), 1))*INDIRECT(ADDRESS(ROW()+(0), COLUMN()+(-1), 1)), 2)</f>
        <v>675.6</v>
      </c>
    </row>
    <row r="33" spans="1:7" ht="13.50" thickBot="1" customHeight="1">
      <c r="A33" s="1" t="s">
        <v>77</v>
      </c>
      <c r="B33" s="1"/>
      <c r="C33" s="10" t="s">
        <v>78</v>
      </c>
      <c r="D33" s="1" t="s">
        <v>79</v>
      </c>
      <c r="E33" s="13">
        <v>64.404</v>
      </c>
      <c r="F33" s="14">
        <v>43.01</v>
      </c>
      <c r="G33" s="14">
        <f ca="1">ROUND(INDIRECT(ADDRESS(ROW()+(0), COLUMN()+(-2), 1))*INDIRECT(ADDRESS(ROW()+(0), COLUMN()+(-1), 1)), 2)</f>
        <v>2770.02</v>
      </c>
    </row>
    <row r="34" spans="1:7" ht="13.50" thickBot="1" customHeight="1">
      <c r="A34" s="15"/>
      <c r="B34" s="15"/>
      <c r="C34" s="15"/>
      <c r="D34" s="15"/>
      <c r="E34" s="9" t="s">
        <v>80</v>
      </c>
      <c r="F34" s="9"/>
      <c r="G34" s="17">
        <f ca="1">ROUND(SUM(INDIRECT(ADDRESS(ROW()+(-1), COLUMN()+(0), 1)),INDIRECT(ADDRESS(ROW()+(-2), COLUMN()+(0), 1)),INDIRECT(ADDRESS(ROW()+(-3), COLUMN()+(0), 1))), 2)</f>
        <v>4177.89</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1)),INDIRECT(ADDRESS(ROW()+(-7), COLUMN()+(1), 1))), 2)</f>
        <v>12221</v>
      </c>
      <c r="G36" s="14">
        <f ca="1">ROUND(INDIRECT(ADDRESS(ROW()+(0), COLUMN()+(-2), 1))*INDIRECT(ADDRESS(ROW()+(0), COLUMN()+(-1), 1))/100, 2)</f>
        <v>244.42</v>
      </c>
    </row>
    <row r="37" spans="1:7" ht="13.50" thickBot="1" customHeight="1">
      <c r="A37" s="21" t="s">
        <v>84</v>
      </c>
      <c r="B37" s="21"/>
      <c r="C37" s="22"/>
      <c r="D37" s="23"/>
      <c r="E37" s="24" t="s">
        <v>85</v>
      </c>
      <c r="F37" s="25"/>
      <c r="G37" s="26">
        <f ca="1">ROUND(SUM(INDIRECT(ADDRESS(ROW()+(-1), COLUMN()+(0), 1)),INDIRECT(ADDRESS(ROW()+(-3), COLUMN()+(0), 1)),INDIRECT(ADDRESS(ROW()+(-8), COLUMN()+(0), 1))), 2)</f>
        <v>12465.4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E29:F29"/>
    <mergeCell ref="A30:B30"/>
    <mergeCell ref="D30:E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