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<sst xmlns="http://schemas.openxmlformats.org/spreadsheetml/2006/main" count="65" uniqueCount="65">
  <si>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</si>
  <si>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ITM010</t>
  </si>
  <si>
    <t xml:space="preserve">Ud</t>
  </si>
  <si>
    <t xml:space="preserve">Montacoches.</t>
  </si>
  <si>
    <r>
      <rPr>
        <sz val="8.25"/>
        <color rgb="FF000000"/>
        <rFont val="Arial"/>
        <family val="2"/>
      </rPr>
      <t xml:space="preserve">Montacoches eléctrico de adherencia para 3000 kg y 0,6 m/s, sistema de accionamiento de 1 velocidad de 2 paradas (3 m), maniobra universal simple, puertas de acceso correderas automáticas de 220 cm de ancho y 200 cm de altura en acero pintado, cabina sin puerta y nivel medio de acabado.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</si>
  <si>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</si>
  <si>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</si>
  <si>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</si>
  <si>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</si>
  <si>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</si>
  <si>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</si>
  <si>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</si>
  <si>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mt39mec010b</t>
  </si>
  <si>
    <t xml:space="preserve">Ud</t>
  </si>
  <si>
    <t xml:space="preserve">Cabina con acabados de calidad media para montacoches eléctrico industrial de 3000 kg de carga nominal y 0,6 m/s de velocidad.</t>
  </si>
  <si>
    <t xml:space="preserve">mt39mea010a</t>
  </si>
  <si>
    <t xml:space="preserve">Ud</t>
  </si>
  <si>
    <t xml:space="preserve">Amortiguadores de foso y contrapesos para montacoches eléctrico industrial de 3000 kg de carga nominal y 0,6 m/s de velocidad.</t>
  </si>
  <si>
    <t xml:space="preserve">mt39mab010b</t>
  </si>
  <si>
    <t xml:space="preserve">Ud</t>
  </si>
  <si>
    <t xml:space="preserve">Botonera de piso con acabados de calidad media, para montacoches.</t>
  </si>
  <si>
    <t xml:space="preserve">mt39mab020d</t>
  </si>
  <si>
    <t xml:space="preserve">Ud</t>
  </si>
  <si>
    <t xml:space="preserve">Botonera de cabina para montacoches con acabados de calidad media y 2 paradas (3 m).</t>
  </si>
  <si>
    <t xml:space="preserve">mt39meg010a</t>
  </si>
  <si>
    <t xml:space="preserve">Ud</t>
  </si>
  <si>
    <t xml:space="preserve">Grupo tractor para montacoches eléctrico industrial de 3000 kg de carga nominal y 0,6 m/s de velocidad.</t>
  </si>
  <si>
    <t xml:space="preserve">mt39mel010a</t>
  </si>
  <si>
    <t xml:space="preserve">Ud</t>
  </si>
  <si>
    <t xml:space="preserve">Limitador de velocidad y paracaídas para montacoches eléctrico industrial de 3000 kg de carga nominal y 0,6 m/s de velocidad.</t>
  </si>
  <si>
    <t xml:space="preserve">mt39mem010a</t>
  </si>
  <si>
    <t xml:space="preserve">Ud</t>
  </si>
  <si>
    <t xml:space="preserve">Cuadro y cable de maniobra para montacoches eléctrico industrial de 3000 kg de carga nominal, 2 paradas (3 m) y 0,6 m/s de velocidad.</t>
  </si>
  <si>
    <t xml:space="preserve">mt39map010a</t>
  </si>
  <si>
    <t xml:space="preserve">Ud</t>
  </si>
  <si>
    <t xml:space="preserve">Puerta de acceso corredera automática de acero pintado de 220 cm de ancho y 200 cm de alto.</t>
  </si>
  <si>
    <t xml:space="preserve">mt39mer010a</t>
  </si>
  <si>
    <t xml:space="preserve">Ud</t>
  </si>
  <si>
    <t xml:space="preserve">Recorrido de guías y cables de tracción para montacoches eléctrico industrial de 3000 kg de carga nominal, 2 paradas (3 m) y 0,6 m/s de velocidad.</t>
  </si>
  <si>
    <t xml:space="preserve">mt39mes010a</t>
  </si>
  <si>
    <t xml:space="preserve">Ud</t>
  </si>
  <si>
    <t xml:space="preserve">Selector de paradas para montacoches eléctrico industrial de 0,6 m/s de velocidad.</t>
  </si>
  <si>
    <t xml:space="preserve">mt39www020</t>
  </si>
  <si>
    <t xml:space="preserve">Ud</t>
  </si>
  <si>
    <t xml:space="preserve">Material auxiliar para instalaciones de transporte.</t>
  </si>
  <si>
    <t xml:space="preserve">mt39www010</t>
  </si>
  <si>
    <t xml:space="preserve">Ud</t>
  </si>
  <si>
    <t xml:space="preserve">Lámpara de 40 W, incluso mecanismos de fijación y portalámparas.</t>
  </si>
  <si>
    <t xml:space="preserve">mt39www011</t>
  </si>
  <si>
    <t xml:space="preserve">Ud</t>
  </si>
  <si>
    <t xml:space="preserve">Gancho adosado al techo, capaz de soportar suspendido el mecanismo tractor.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</si>
  <si>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</si>
  <si>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</si>
  <si>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</si>
  <si>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</si>
  <si>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</si>
  <si>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</si>
  <si>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</si>
  <si>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</si>
  <si>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</si>
  <si>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</si>
  <si>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</si>
  <si>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</si>
  <si>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39.676,65€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</si>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</sst>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69.02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9117.6</v>
      </c>
      <c r="G10" s="12">
        <f ca="1">ROUND(INDIRECT(ADDRESS(ROW()+(0), COLUMN()+(-2), 1))*INDIRECT(ADDRESS(ROW()+(0), COLUMN()+(-1), 1)), 2)</f>
        <v>9117.6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5724.42</v>
      </c>
      <c r="G11" s="12">
        <f ca="1">ROUND(INDIRECT(ADDRESS(ROW()+(0), COLUMN()+(-2), 1))*INDIRECT(ADDRESS(ROW()+(0), COLUMN()+(-1), 1)), 2)</f>
        <v>5724.42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23.61</v>
      </c>
      <c r="G12" s="12">
        <f ca="1">ROUND(INDIRECT(ADDRESS(ROW()+(0), COLUMN()+(-2), 1))*INDIRECT(ADDRESS(ROW()+(0), COLUMN()+(-1), 1)), 2)</f>
        <v>47.22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55.19</v>
      </c>
      <c r="G13" s="12">
        <f ca="1">ROUND(INDIRECT(ADDRESS(ROW()+(0), COLUMN()+(-2), 1))*INDIRECT(ADDRESS(ROW()+(0), COLUMN()+(-1), 1)), 2)</f>
        <v>55.19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20525.2</v>
      </c>
      <c r="G14" s="12">
        <f ca="1">ROUND(INDIRECT(ADDRESS(ROW()+(0), COLUMN()+(-2), 1))*INDIRECT(ADDRESS(ROW()+(0), COLUMN()+(-1), 1)), 2)</f>
        <v>20525.2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5026.69</v>
      </c>
      <c r="G15" s="12">
        <f ca="1">ROUND(INDIRECT(ADDRESS(ROW()+(0), COLUMN()+(-2), 1))*INDIRECT(ADDRESS(ROW()+(0), COLUMN()+(-1), 1)), 2)</f>
        <v>5026.69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4784.98</v>
      </c>
      <c r="G16" s="12">
        <f ca="1">ROUND(INDIRECT(ADDRESS(ROW()+(0), COLUMN()+(-2), 1))*INDIRECT(ADDRESS(ROW()+(0), COLUMN()+(-1), 1)), 2)</f>
        <v>4784.98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2</v>
      </c>
      <c r="F17" s="12">
        <v>1897.85</v>
      </c>
      <c r="G17" s="12">
        <f ca="1">ROUND(INDIRECT(ADDRESS(ROW()+(0), COLUMN()+(-2), 1))*INDIRECT(ADDRESS(ROW()+(0), COLUMN()+(-1), 1)), 2)</f>
        <v>3795.7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5610.51</v>
      </c>
      <c r="G18" s="12">
        <f ca="1">ROUND(INDIRECT(ADDRESS(ROW()+(0), COLUMN()+(-2), 1))*INDIRECT(ADDRESS(ROW()+(0), COLUMN()+(-1), 1)), 2)</f>
        <v>5610.51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2</v>
      </c>
      <c r="F19" s="12">
        <v>66.09</v>
      </c>
      <c r="G19" s="12">
        <f ca="1">ROUND(INDIRECT(ADDRESS(ROW()+(0), COLUMN()+(-2), 1))*INDIRECT(ADDRESS(ROW()+(0), COLUMN()+(-1), 1)), 2)</f>
        <v>132.18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2</v>
      </c>
      <c r="F20" s="12">
        <v>10.08</v>
      </c>
      <c r="G20" s="12">
        <f ca="1">ROUND(INDIRECT(ADDRESS(ROW()+(0), COLUMN()+(-2), 1))*INDIRECT(ADDRESS(ROW()+(0), COLUMN()+(-1), 1)), 2)</f>
        <v>20.16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2</v>
      </c>
      <c r="F21" s="12">
        <v>4.14</v>
      </c>
      <c r="G21" s="12">
        <f ca="1">ROUND(INDIRECT(ADDRESS(ROW()+(0), COLUMN()+(-2), 1))*INDIRECT(ADDRESS(ROW()+(0), COLUMN()+(-1), 1)), 2)</f>
        <v>8.28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3">
        <v>1</v>
      </c>
      <c r="F22" s="14">
        <v>41.44</v>
      </c>
      <c r="G22" s="14">
        <f ca="1">ROUND(INDIRECT(ADDRESS(ROW()+(0), COLUMN()+(-2), 1))*INDIRECT(ADDRESS(ROW()+(0), COLUMN()+(-1), 1)), 2)</f>
        <v>41.44</v>
      </c>
    </row>
    <row r="23" spans="1:7" ht="13.50" thickBot="1" customHeight="1">
      <c r="A23" s="15"/>
      <c r="B23" s="15"/>
      <c r="C23" s="15"/>
      <c r="D23" s="15"/>
      <c r="E23" s="9" t="s">
        <v>51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54889.6</v>
      </c>
    </row>
    <row r="24" spans="1:7" ht="13.50" thickBot="1" customHeight="1">
      <c r="A24" s="15">
        <v>2</v>
      </c>
      <c r="B24" s="15"/>
      <c r="C24" s="15"/>
      <c r="D24" s="18" t="s">
        <v>52</v>
      </c>
      <c r="E24" s="18"/>
      <c r="F24" s="15"/>
      <c r="G24" s="15"/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134.712</v>
      </c>
      <c r="F25" s="12">
        <v>22.74</v>
      </c>
      <c r="G25" s="12">
        <f ca="1">ROUND(INDIRECT(ADDRESS(ROW()+(0), COLUMN()+(-2), 1))*INDIRECT(ADDRESS(ROW()+(0), COLUMN()+(-1), 1)), 2)</f>
        <v>3063.35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3">
        <v>134.712</v>
      </c>
      <c r="F26" s="14">
        <v>20.98</v>
      </c>
      <c r="G26" s="14">
        <f ca="1">ROUND(INDIRECT(ADDRESS(ROW()+(0), COLUMN()+(-2), 1))*INDIRECT(ADDRESS(ROW()+(0), COLUMN()+(-1), 1)), 2)</f>
        <v>2826.26</v>
      </c>
    </row>
    <row r="27" spans="1:7" ht="13.50" thickBot="1" customHeight="1">
      <c r="A27" s="15"/>
      <c r="B27" s="15"/>
      <c r="C27" s="15"/>
      <c r="D27" s="15"/>
      <c r="E27" s="9" t="s">
        <v>59</v>
      </c>
      <c r="F27" s="9"/>
      <c r="G27" s="17">
        <f ca="1">ROUND(SUM(INDIRECT(ADDRESS(ROW()+(-1), COLUMN()+(0), 1)),INDIRECT(ADDRESS(ROW()+(-2), COLUMN()+(0), 1))), 2)</f>
        <v>5889.61</v>
      </c>
    </row>
    <row r="28" spans="1:7" ht="13.50" thickBot="1" customHeight="1">
      <c r="A28" s="15">
        <v>3</v>
      </c>
      <c r="B28" s="15"/>
      <c r="C28" s="15"/>
      <c r="D28" s="18" t="s">
        <v>60</v>
      </c>
      <c r="E28" s="18"/>
      <c r="F28" s="15"/>
      <c r="G28" s="15"/>
    </row>
    <row r="29" spans="1:7" ht="13.50" thickBot="1" customHeight="1">
      <c r="A29" s="19"/>
      <c r="B29" s="19"/>
      <c r="C29" s="20" t="s">
        <v>61</v>
      </c>
      <c r="D29" s="19" t="s">
        <v>62</v>
      </c>
      <c r="E29" s="13">
        <v>2</v>
      </c>
      <c r="F29" s="14">
        <f ca="1">ROUND(SUM(INDIRECT(ADDRESS(ROW()+(-2), COLUMN()+(1), 1)),INDIRECT(ADDRESS(ROW()+(-6), COLUMN()+(1), 1))), 2)</f>
        <v>60779.2</v>
      </c>
      <c r="G29" s="14">
        <f ca="1">ROUND(INDIRECT(ADDRESS(ROW()+(0), COLUMN()+(-2), 1))*INDIRECT(ADDRESS(ROW()+(0), COLUMN()+(-1), 1))/100, 2)</f>
        <v>1215.58</v>
      </c>
    </row>
    <row r="30" spans="1:7" ht="13.50" thickBot="1" customHeight="1">
      <c r="A30" s="21" t="s">
        <v>63</v>
      </c>
      <c r="B30" s="21"/>
      <c r="C30" s="22"/>
      <c r="D30" s="23"/>
      <c r="E30" s="24" t="s">
        <v>64</v>
      </c>
      <c r="F30" s="25"/>
      <c r="G30" s="26">
        <f ca="1">ROUND(SUM(INDIRECT(ADDRESS(ROW()+(-1), COLUMN()+(0), 1)),INDIRECT(ADDRESS(ROW()+(-3), COLUMN()+(0), 1)),INDIRECT(ADDRESS(ROW()+(-7), COLUMN()+(0), 1))), 2)</f>
        <v>61994.8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E27:F27"/>
    <mergeCell ref="A28:B28"/>
    <mergeCell ref="D28:E28"/>
    <mergeCell ref="A29:B29"/>
    <mergeCell ref="A30:D30"/>
    <mergeCell ref="E30:F30"/>
  </mergeCells>
  <pageMargins left="0.147638" right="0.147638" top="0.206693" bottom="0.206693" header="0.0" footer="0.0"/>
  <pageSetup paperSize="9" orientation="portrait"/>
  <rowBreaks count="0" manualBreakCount="0">
    </rowBreaks>
</worksheet>
</file>