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<sst xmlns="http://schemas.openxmlformats.org/spreadsheetml/2006/main" count="50" uniqueCount="50">
  <si>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</si>
  <si>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LCV030</t>
  </si>
  <si>
    <t xml:space="preserve">Ud</t>
  </si>
  <si>
    <t xml:space="preserve">Carpintería exterior de PVC "CORTIZO".</t>
  </si>
  <si>
    <r>
      <rPr>
        <sz val="8.25"/>
        <color rgb="FF000000"/>
        <rFont val="Arial"/>
        <family val="2"/>
      </rPr>
      <t xml:space="preserve">Ventana de PVC, serie A70 Abisagrada "CORTIZO", dos hojas practicables con apertura hacia el interior, dimensiones 800x500 mm, compuesta de marco, hoja y junquillos, acabado estándar en las dos caras, color blanco, perfiles de 70 mm de anchura, soldados a inglete, que incorporan cinco cámaras interiores, tanto en la sección de la hoja como en la del marco, para mejora del aislamiento térmico; con refuerzos interiores, juntas de estanqueidad de EPDM manilla y herrajes, según UNE-EN 14351-1; transmitancia térmica del marco: Uh,m = desde 1,30 W/(m²K); espesor máximo del acristalamiento: 40 mm; elementos de estanqueidad y accesorios homologados, sin premarco y cajón de persiana básico incorporado (monoblock), persiana enrollable de lamas de PVC, con accionamiento manual con cinta y recogedor. Incluso patillas de anclaje para la fijación de la carpintería, sellador adhesivo y silicona neutra para sellado perimetral de las juntas exterior e interior, entre la carpintería y la obra. El precio no incluye el recibido en obra de la carpintería.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</si>
  <si>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</si>
  <si>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</si>
  <si>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</si>
  <si>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</si>
  <si>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</si>
  <si>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</si>
  <si>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</si>
  <si>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mt24ctz050aaaa</t>
  </si>
  <si>
    <t xml:space="preserve">Ud</t>
  </si>
  <si>
    <t xml:space="preserve">Ventana de PVC, serie A70 Abisagrada "CORTIZO", dos hojas practicables con apertura hacia el interior, dimensiones 800x500 mm, compuesta de marco, hoja y junquillos, acabado estándar en las dos caras, color blanco, perfiles de 70 mm de anchura, soldados a inglete, que incorporan cinco cámaras interiores, tanto en la sección de la hoja como en la del marco, para mejora del aislamiento térmico; con refuerzos interiores, juntas de estanqueidad de EPDM manilla y herrajes, según UNE-EN 14351-1; transmitancia térmica del marco: Uh,m = desde 1,30 W/(m²K); espesor máximo del acristalamiento: 40 mm, con clasificación a la permeabilidad al aire clase 4, según UNE-EN 12207, clasificación a la estanqueidad al agua clase E1800, según UNE-EN 12208, y clasificación a la resistencia a la carga del viento clase C5, según UNE-EN 12210.</t>
  </si>
  <si>
    <t xml:space="preserve">mt25pco015aaaa</t>
  </si>
  <si>
    <t xml:space="preserve">m²</t>
  </si>
  <si>
    <t xml:space="preserve">Persiana enrollable de lamas de PVC, de 37 mm de altura, color blanco, equipada con eje, discos, cápsulas y todos sus accesorios, con cinta y recogedor para accionamiento manual, en carpintería de aluminio o de PVC, incluso cajón incorporado (monoblock), de 166x170 mm, de PVC acabado estándar, con permeabilidad al aire clase 3, según UNE-EN 12207 y transmitancia térmica mayor de 2,2 W/(m²K). Según UNE-EN 13659.</t>
  </si>
  <si>
    <t xml:space="preserve">mt22www010a</t>
  </si>
  <si>
    <t xml:space="preserve">Ud</t>
  </si>
  <si>
    <t xml:space="preserve">Cartucho de 290 ml de sellador adhesivo monocomponente, neutro, superelástico, a base de polímero MS, color blanco, con resistencia a la intemperie y a los rayos UV y elongación hasta rotura 750%.</t>
  </si>
  <si>
    <t xml:space="preserve">mt22www050a</t>
  </si>
  <si>
    <t xml:space="preserve">Ud</t>
  </si>
  <si>
    <t xml:space="preserve">Cartucho de 300 ml de silicona neutra oxímica, de elasticidad permanente y curado rápido, color blanco, rango de temperatura de trabajo de -60 a 150°C, con resistencia a los rayos UV, dureza Shore A aproximada de 22, según UNE-EN ISO 868 y elongación a rotura &gt;= 800%, según UNE-EN ISO 8339.</t>
  </si>
  <si>
    <t xml:space="preserve">Subtotal materiales:</t>
  </si>
  <si>
    <t xml:space="preserve">Mano de obra</t>
  </si>
  <si>
    <t xml:space="preserve">mo018</t>
  </si>
  <si>
    <t xml:space="preserve">h</t>
  </si>
  <si>
    <t xml:space="preserve">Oficial 1ª cerrajero.</t>
  </si>
  <si>
    <t xml:space="preserve">mo059</t>
  </si>
  <si>
    <t xml:space="preserve">h</t>
  </si>
  <si>
    <t xml:space="preserve">Ayudante cerrajero.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</si>
  <si>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</si>
  <si>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</si>
  <si>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</si>
  <si>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</si>
  <si>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41,74€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</si>
  <si>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</si>
  <si>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</si>
  <si>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</si>
  <si>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</si>
  <si>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</si>
  <si>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14351-1:2006+A2:2016</t>
  </si>
  <si>
    <t xml:space="preserve">1/3/4</t>
  </si>
  <si>
    <t xml:space="preserve">Ventanas y puertas. Norma de producto, características de prestación. Parte 1: Ventanas y puertas exteriores peatonales.</t>
  </si>
  <si>
    <t xml:space="preserve">EN  13659:2004+A1:2008</t>
  </si>
  <si>
    <t xml:space="preserve">Persianas. Requisitos de prestaciones incluida la seguridad.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</si>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</sst>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  <xf numFmtId="0" fontId="0" fillId="0" borderId="9" xfId="0" applyFont="1" applyAlignment="1">
      <alignment horizontal="left" vertical="center" wrapText="1"/>
    </xf>
    <xf numFmtId="0" fontId="0" fillId="0" borderId="9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12" customWidth="1"/>
    <col min="3" max="3" width="1.02" customWidth="1"/>
    <col min="4" max="4" width="7.65" customWidth="1"/>
    <col min="5" max="5" width="69.36" customWidth="1"/>
    <col min="6" max="6" width="2.04" customWidth="1"/>
    <col min="7" max="7" width="10.71" customWidth="1"/>
    <col min="8" max="8" width="2.89" customWidth="1"/>
    <col min="9" max="9" width="10.37" customWidth="1"/>
    <col min="10" max="10" width="1.02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87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7" t="s">
        <v>8</v>
      </c>
      <c r="H8" s="7"/>
      <c r="I8" s="7" t="s">
        <v>9</v>
      </c>
      <c r="J8" s="7" t="s">
        <v>10</v>
      </c>
      <c r="K8" s="7"/>
    </row>
    <row r="9" spans="1:11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  <c r="K9" s="8"/>
    </row>
    <row r="10" spans="1:11" ht="118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"/>
      <c r="G10" s="11">
        <v>1</v>
      </c>
      <c r="H10" s="11"/>
      <c r="I10" s="12">
        <v>377.03</v>
      </c>
      <c r="J10" s="12">
        <f ca="1">ROUND(INDIRECT(ADDRESS(ROW()+(0), COLUMN()+(-3), 1))*INDIRECT(ADDRESS(ROW()+(0), COLUMN()+(-1), 1)), 2)</f>
        <v>377.03</v>
      </c>
      <c r="K10" s="12"/>
    </row>
    <row r="11" spans="1:11" ht="66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"/>
      <c r="G11" s="11">
        <v>0.42</v>
      </c>
      <c r="H11" s="11"/>
      <c r="I11" s="12">
        <v>56.65</v>
      </c>
      <c r="J11" s="12">
        <f ca="1">ROUND(INDIRECT(ADDRESS(ROW()+(0), COLUMN()+(-3), 1))*INDIRECT(ADDRESS(ROW()+(0), COLUMN()+(-1), 1)), 2)</f>
        <v>23.79</v>
      </c>
      <c r="K11" s="12"/>
    </row>
    <row r="12" spans="1:11" ht="34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"/>
      <c r="G12" s="11">
        <v>0.442</v>
      </c>
      <c r="H12" s="11"/>
      <c r="I12" s="12">
        <v>5.29</v>
      </c>
      <c r="J12" s="12">
        <f ca="1">ROUND(INDIRECT(ADDRESS(ROW()+(0), COLUMN()+(-3), 1))*INDIRECT(ADDRESS(ROW()+(0), COLUMN()+(-1), 1)), 2)</f>
        <v>2.34</v>
      </c>
      <c r="K12" s="12"/>
    </row>
    <row r="13" spans="1:11" ht="45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"/>
      <c r="G13" s="13">
        <v>0.442</v>
      </c>
      <c r="H13" s="13"/>
      <c r="I13" s="14">
        <v>4.73</v>
      </c>
      <c r="J13" s="14">
        <f ca="1">ROUND(INDIRECT(ADDRESS(ROW()+(0), COLUMN()+(-3), 1))*INDIRECT(ADDRESS(ROW()+(0), COLUMN()+(-1), 1)), 2)</f>
        <v>2.09</v>
      </c>
      <c r="K13" s="14"/>
    </row>
    <row r="14" spans="1:11" ht="13.50" thickBot="1" customHeight="1">
      <c r="A14" s="15"/>
      <c r="B14" s="15"/>
      <c r="C14" s="15"/>
      <c r="D14" s="15"/>
      <c r="E14" s="15"/>
      <c r="F14" s="15"/>
      <c r="G14" s="9" t="s">
        <v>24</v>
      </c>
      <c r="H14" s="9"/>
      <c r="I14" s="9"/>
      <c r="J14" s="17">
        <f ca="1">ROUND(SUM(INDIRECT(ADDRESS(ROW()+(-1), COLUMN()+(0), 1)),INDIRECT(ADDRESS(ROW()+(-2), COLUMN()+(0), 1)),INDIRECT(ADDRESS(ROW()+(-3), COLUMN()+(0), 1)),INDIRECT(ADDRESS(ROW()+(-4), COLUMN()+(0), 1))), 2)</f>
        <v>405.25</v>
      </c>
      <c r="K14" s="17"/>
    </row>
    <row r="15" spans="1:11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8"/>
      <c r="H15" s="18"/>
      <c r="I15" s="15"/>
      <c r="J15" s="15"/>
      <c r="K15" s="15"/>
    </row>
    <row r="16" spans="1:11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"/>
      <c r="G16" s="11">
        <v>1.342</v>
      </c>
      <c r="H16" s="11"/>
      <c r="I16" s="12">
        <v>23.41</v>
      </c>
      <c r="J16" s="12">
        <f ca="1">ROUND(INDIRECT(ADDRESS(ROW()+(0), COLUMN()+(-3), 1))*INDIRECT(ADDRESS(ROW()+(0), COLUMN()+(-1), 1)), 2)</f>
        <v>31.42</v>
      </c>
      <c r="K16" s="12"/>
    </row>
    <row r="17" spans="1:11" ht="13.50" thickBot="1" customHeight="1">
      <c r="A17" s="1" t="s">
        <v>29</v>
      </c>
      <c r="B17" s="1"/>
      <c r="C17" s="1"/>
      <c r="D17" s="10" t="s">
        <v>30</v>
      </c>
      <c r="E17" s="1" t="s">
        <v>31</v>
      </c>
      <c r="F17" s="1"/>
      <c r="G17" s="13">
        <v>0.821</v>
      </c>
      <c r="H17" s="13"/>
      <c r="I17" s="14">
        <v>21.99</v>
      </c>
      <c r="J17" s="14">
        <f ca="1">ROUND(INDIRECT(ADDRESS(ROW()+(0), COLUMN()+(-3), 1))*INDIRECT(ADDRESS(ROW()+(0), COLUMN()+(-1), 1)), 2)</f>
        <v>18.05</v>
      </c>
      <c r="K17" s="14"/>
    </row>
    <row r="18" spans="1:11" ht="13.50" thickBot="1" customHeight="1">
      <c r="A18" s="15"/>
      <c r="B18" s="15"/>
      <c r="C18" s="15"/>
      <c r="D18" s="15"/>
      <c r="E18" s="15"/>
      <c r="F18" s="15"/>
      <c r="G18" s="9" t="s">
        <v>32</v>
      </c>
      <c r="H18" s="9"/>
      <c r="I18" s="9"/>
      <c r="J18" s="17">
        <f ca="1">ROUND(SUM(INDIRECT(ADDRESS(ROW()+(-1), COLUMN()+(0), 1)),INDIRECT(ADDRESS(ROW()+(-2), COLUMN()+(0), 1))), 2)</f>
        <v>49.47</v>
      </c>
      <c r="K18" s="17"/>
    </row>
    <row r="19" spans="1:11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8"/>
      <c r="H19" s="18"/>
      <c r="I19" s="15"/>
      <c r="J19" s="15"/>
      <c r="K19" s="15"/>
    </row>
    <row r="20" spans="1:11" ht="13.50" thickBot="1" customHeight="1">
      <c r="A20" s="19"/>
      <c r="B20" s="19"/>
      <c r="C20" s="19"/>
      <c r="D20" s="20" t="s">
        <v>34</v>
      </c>
      <c r="E20" s="19" t="s">
        <v>35</v>
      </c>
      <c r="F20" s="19"/>
      <c r="G20" s="13">
        <v>2</v>
      </c>
      <c r="H20" s="13"/>
      <c r="I20" s="14">
        <f ca="1">ROUND(SUM(INDIRECT(ADDRESS(ROW()+(-2), COLUMN()+(1), 1)),INDIRECT(ADDRESS(ROW()+(-6), COLUMN()+(1), 1))), 2)</f>
        <v>454.72</v>
      </c>
      <c r="J20" s="14">
        <f ca="1">ROUND(INDIRECT(ADDRESS(ROW()+(0), COLUMN()+(-3), 1))*INDIRECT(ADDRESS(ROW()+(0), COLUMN()+(-1), 1))/100, 2)</f>
        <v>9.09</v>
      </c>
      <c r="K20" s="14"/>
    </row>
    <row r="21" spans="1:11" ht="13.50" thickBot="1" customHeight="1">
      <c r="A21" s="21" t="s">
        <v>36</v>
      </c>
      <c r="B21" s="21"/>
      <c r="C21" s="21"/>
      <c r="D21" s="22"/>
      <c r="E21" s="23"/>
      <c r="F21" s="23"/>
      <c r="G21" s="24" t="s">
        <v>37</v>
      </c>
      <c r="H21" s="24"/>
      <c r="I21" s="25"/>
      <c r="J21" s="26">
        <f ca="1">ROUND(SUM(INDIRECT(ADDRESS(ROW()+(-1), COLUMN()+(0), 1)),INDIRECT(ADDRESS(ROW()+(-3), COLUMN()+(0), 1)),INDIRECT(ADDRESS(ROW()+(-7), COLUMN()+(0), 1))), 2)</f>
        <v>463.81</v>
      </c>
      <c r="K21" s="26"/>
    </row>
    <row r="24" spans="1:11" ht="13.50" thickBot="1" customHeight="1">
      <c r="A24" s="27" t="s">
        <v>38</v>
      </c>
      <c r="B24" s="27"/>
      <c r="C24" s="27"/>
      <c r="D24" s="27"/>
      <c r="E24" s="27"/>
      <c r="F24" s="27" t="s">
        <v>39</v>
      </c>
      <c r="G24" s="27"/>
      <c r="H24" s="27" t="s">
        <v>40</v>
      </c>
      <c r="I24" s="27"/>
      <c r="J24" s="27"/>
      <c r="K24" s="27" t="s">
        <v>41</v>
      </c>
    </row>
    <row r="25" spans="1:11" ht="13.50" thickBot="1" customHeight="1">
      <c r="A25" s="28" t="s">
        <v>42</v>
      </c>
      <c r="B25" s="28"/>
      <c r="C25" s="28"/>
      <c r="D25" s="28"/>
      <c r="E25" s="28"/>
      <c r="F25" s="29">
        <v>1.11202e+06</v>
      </c>
      <c r="G25" s="29"/>
      <c r="H25" s="29">
        <v>1.11202e+06</v>
      </c>
      <c r="I25" s="29"/>
      <c r="J25" s="29"/>
      <c r="K25" s="29" t="s">
        <v>43</v>
      </c>
    </row>
    <row r="26" spans="1:11" ht="24.00" thickBot="1" customHeight="1">
      <c r="A26" s="30" t="s">
        <v>44</v>
      </c>
      <c r="B26" s="30"/>
      <c r="C26" s="30"/>
      <c r="D26" s="30"/>
      <c r="E26" s="30"/>
      <c r="F26" s="31"/>
      <c r="G26" s="31"/>
      <c r="H26" s="31"/>
      <c r="I26" s="31"/>
      <c r="J26" s="31"/>
      <c r="K26" s="31"/>
    </row>
    <row r="27" spans="1:11" ht="13.50" thickBot="1" customHeight="1">
      <c r="A27" s="28" t="s">
        <v>45</v>
      </c>
      <c r="B27" s="28"/>
      <c r="C27" s="28"/>
      <c r="D27" s="28"/>
      <c r="E27" s="28"/>
      <c r="F27" s="29">
        <v>182009</v>
      </c>
      <c r="G27" s="29"/>
      <c r="H27" s="29">
        <v>182010</v>
      </c>
      <c r="I27" s="29"/>
      <c r="J27" s="29"/>
      <c r="K27" s="29">
        <v>4</v>
      </c>
    </row>
    <row r="28" spans="1:11" ht="13.50" thickBot="1" customHeight="1">
      <c r="A28" s="30" t="s">
        <v>46</v>
      </c>
      <c r="B28" s="30"/>
      <c r="C28" s="30"/>
      <c r="D28" s="30"/>
      <c r="E28" s="30"/>
      <c r="F28" s="31"/>
      <c r="G28" s="31"/>
      <c r="H28" s="31"/>
      <c r="I28" s="31"/>
      <c r="J28" s="31"/>
      <c r="K28" s="31"/>
    </row>
    <row r="31" spans="1:1" ht="33.75" thickBot="1" customHeight="1">
      <c r="A31" s="1" t="s">
        <v>47</v>
      </c>
      <c r="B31" s="1"/>
      <c r="C31" s="1"/>
      <c r="D31" s="1"/>
      <c r="E31" s="1"/>
      <c r="F31" s="1"/>
      <c r="G31" s="1"/>
      <c r="H31" s="1"/>
      <c r="I31" s="1"/>
      <c r="J31" s="1"/>
      <c r="K31" s="1"/>
    </row>
    <row r="32" spans="1:1" ht="33.75" thickBot="1" customHeight="1">
      <c r="A32" s="1" t="s">
        <v>48</v>
      </c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" ht="33.75" thickBot="1" customHeight="1">
      <c r="A33" s="1" t="s">
        <v>49</v>
      </c>
      <c r="B33" s="1"/>
      <c r="C33" s="1"/>
      <c r="D33" s="1"/>
      <c r="E33" s="1"/>
      <c r="F33" s="1"/>
      <c r="G33" s="1"/>
      <c r="H33" s="1"/>
      <c r="I33" s="1"/>
      <c r="J33" s="1"/>
      <c r="K33" s="1"/>
    </row>
  </sheetData>
  <mergeCells count="71">
    <mergeCell ref="A1:K1"/>
    <mergeCell ref="C3:K3"/>
    <mergeCell ref="A5:K5"/>
    <mergeCell ref="A8:C8"/>
    <mergeCell ref="E8:F8"/>
    <mergeCell ref="G8:H8"/>
    <mergeCell ref="J8:K8"/>
    <mergeCell ref="A9:C9"/>
    <mergeCell ref="E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I14"/>
    <mergeCell ref="J14:K14"/>
    <mergeCell ref="A15:C15"/>
    <mergeCell ref="E15:H15"/>
    <mergeCell ref="J15:K15"/>
    <mergeCell ref="A16:C16"/>
    <mergeCell ref="E16:F16"/>
    <mergeCell ref="G16:H16"/>
    <mergeCell ref="J16:K16"/>
    <mergeCell ref="A17:C17"/>
    <mergeCell ref="E17:F17"/>
    <mergeCell ref="G17:H17"/>
    <mergeCell ref="J17:K17"/>
    <mergeCell ref="A18:C18"/>
    <mergeCell ref="E18:F18"/>
    <mergeCell ref="G18:I18"/>
    <mergeCell ref="J18:K18"/>
    <mergeCell ref="A19:C19"/>
    <mergeCell ref="E19:H19"/>
    <mergeCell ref="J19:K19"/>
    <mergeCell ref="A20:C20"/>
    <mergeCell ref="E20:F20"/>
    <mergeCell ref="G20:H20"/>
    <mergeCell ref="J20:K20"/>
    <mergeCell ref="A21:F21"/>
    <mergeCell ref="G21:I21"/>
    <mergeCell ref="J21:K21"/>
    <mergeCell ref="A24:E24"/>
    <mergeCell ref="F24:G24"/>
    <mergeCell ref="H24:J24"/>
    <mergeCell ref="A25:E25"/>
    <mergeCell ref="F25:G26"/>
    <mergeCell ref="H25:J26"/>
    <mergeCell ref="K25:K26"/>
    <mergeCell ref="A26:E26"/>
    <mergeCell ref="A27:E27"/>
    <mergeCell ref="F27:G28"/>
    <mergeCell ref="H27:J28"/>
    <mergeCell ref="K27:K28"/>
    <mergeCell ref="A28:E28"/>
    <mergeCell ref="A31:K31"/>
    <mergeCell ref="A32:K32"/>
    <mergeCell ref="A33:K33"/>
  </mergeCells>
  <pageMargins left="0.147638" right="0.147638" top="0.206693" bottom="0.206693" header="0.0" footer="0.0"/>
  <pageSetup paperSize="9" orientation="portrait"/>
  <rowBreaks count="0" manualBreakCount="0">
    </rowBreaks>
</worksheet>
</file>