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<sst xmlns="http://schemas.openxmlformats.org/spreadsheetml/2006/main" count="45" uniqueCount="45">
  <si>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</si>
  <si>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LCY060</t>
  </si>
  <si>
    <t xml:space="preserve">Ud</t>
  </si>
  <si>
    <t xml:space="preserve">Carpintería exterior de aluminio "TECHNAL".</t>
  </si>
  <si>
    <r>
      <rPr>
        <sz val="8.25"/>
        <color rgb="FF000000"/>
        <rFont val="Arial"/>
        <family val="2"/>
      </rPr>
      <t xml:space="preserve">Ventana de aleación de aluminio Hydro CIRCAL, serie Soleal FY 55 Hoja Vista "TECHNAL", con rotura de puente térmico mediante varillas de poliamida reforzadas con un 25% de fibra de vidrio, dos hojas practicables, con apertura hacia el interior, dimensiones 1000x600 mm, acabado lacado estándar, con el sello QUALICOAT, que garantiza el espesor y la calidad del proceso de lacado, perfiles de 1,6 mm y junquillos, galce, juntas de estanqueidad de EPDM, manilla y herrajes, según UNE-EN 14351-1; transmitancia térmica del marco: Uh,m = desde 2,9 W/(m²K); espesor máximo del acristalamiento: 42 mm, con clasificación a la permeabilidad al aire clase 4, según UNE-EN 12207, clasificación a la estanqueidad al agua clase E1500, según UNE-EN 12208, y clasificación a la resistencia a la carga del viento clase C5, según UNE-EN 12210, sin premarco y sin persiana. Incluso patillas de anclaje para la fijación de la carpintería, sellador adhesivo y silicona neutra para sellado perimetral de las juntas exterior e interior, entre la carpintería y la obra. El precio no incluye el recibido en obra de la carpintería.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</si>
  <si>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</si>
  <si>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</si>
  <si>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</si>
  <si>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</si>
  <si>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</si>
  <si>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</si>
  <si>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</si>
  <si>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mt25tep020aaaa</t>
  </si>
  <si>
    <t xml:space="preserve">Ud</t>
  </si>
  <si>
    <t xml:space="preserve">Ventana de aleación de aluminio Hydro CIRCAL, serie Soleal FY 55 Hoja Vista "TECHNAL", con rotura de puente térmico mediante varillas de poliamida reforzadas con un 25% de fibra de vidrio, dos hojas practicables, con apertura hacia el interior, dimensiones 1000x600 mm, acabado lacado estándar, con el sello QUALICOAT, que garantiza el espesor y la calidad del proceso de lacado, perfiles de 1,6 mm y junquillos, galce, juntas de estanqueidad de EPDM, manilla y herrajes, según UNE-EN 14351-1; transmitancia térmica del marco: Uh,m = desde 2,9 W/(m²K); espesor máximo del acristalamiento: 42 mm, con clasificación a la permeabilidad al aire clase 4, según UNE-EN 12207, clasificación a la estanqueidad al agua clase E1500, según UNE-EN 12208, y clasificación a la resistencia a la carga del viento clase C5, según UNE-EN 12210.</t>
  </si>
  <si>
    <t xml:space="preserve">mt22www010a</t>
  </si>
  <si>
    <t xml:space="preserve">Ud</t>
  </si>
  <si>
    <t xml:space="preserve">Cartucho de 290 ml de sellador adhesivo monocomponente, neutro, superelástico, a base de polímero MS, color blanco, con resistencia a la intemperie y a los rayos UV y elongación hasta rotura 750%.</t>
  </si>
  <si>
    <t xml:space="preserve">mt22www050a</t>
  </si>
  <si>
    <t xml:space="preserve">Ud</t>
  </si>
  <si>
    <t xml:space="preserve">Cartucho de 300 ml de silicona neutra oxímica, de elasticidad permanente y curado rápido, color blanco, rango de temperatura de trabajo de -60 a 150°C, con resistencia a los rayos UV, dureza Shore A aproximada de 22, según UNE-EN ISO 868 y elongación a rotura &gt;= 800%, según UNE-EN ISO 8339.</t>
  </si>
  <si>
    <t xml:space="preserve">Subtotal materiales:</t>
  </si>
  <si>
    <t xml:space="preserve">Mano de obra</t>
  </si>
  <si>
    <t xml:space="preserve">mo018</t>
  </si>
  <si>
    <t xml:space="preserve">h</t>
  </si>
  <si>
    <t xml:space="preserve">Oficial 1ª cerrajero.</t>
  </si>
  <si>
    <t xml:space="preserve">mo059</t>
  </si>
  <si>
    <t xml:space="preserve">h</t>
  </si>
  <si>
    <t xml:space="preserve">Ayudante cerrajero.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</si>
  <si>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</si>
  <si>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</si>
  <si>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</si>
  <si>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</si>
  <si>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35,01€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</si>
  <si>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</si>
  <si>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</si>
  <si>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</si>
  <si>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</si>
  <si>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</si>
  <si>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14351-1:2006+A2:2016</t>
  </si>
  <si>
    <t xml:space="preserve">1/3/4</t>
  </si>
  <si>
    <t xml:space="preserve">Ventanas y puertas. Norma de producto, características de prestación. Parte 1: Ventanas y puertas exteriores peatonales.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</si>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</sst>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0.68" customWidth="1"/>
    <col min="4" max="4" width="7.65" customWidth="1"/>
    <col min="5" max="5" width="69.87" customWidth="1"/>
    <col min="6" max="6" width="2.04" customWidth="1"/>
    <col min="7" max="7" width="10.71" customWidth="1"/>
    <col min="8" max="8" width="2.89" customWidth="1"/>
    <col min="9" max="9" width="10.37" customWidth="1"/>
    <col min="10" max="10" width="1.02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97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  <c r="K8" s="7"/>
    </row>
    <row r="9" spans="1:11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  <c r="K9" s="8"/>
    </row>
    <row r="10" spans="1:11" ht="118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"/>
      <c r="G10" s="11">
        <v>1</v>
      </c>
      <c r="H10" s="11"/>
      <c r="I10" s="12">
        <v>433.09</v>
      </c>
      <c r="J10" s="12">
        <f ca="1">ROUND(INDIRECT(ADDRESS(ROW()+(0), COLUMN()+(-3), 1))*INDIRECT(ADDRESS(ROW()+(0), COLUMN()+(-1), 1)), 2)</f>
        <v>433.09</v>
      </c>
      <c r="K10" s="12"/>
    </row>
    <row r="11" spans="1:11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"/>
      <c r="G11" s="11">
        <v>0.544</v>
      </c>
      <c r="H11" s="11"/>
      <c r="I11" s="12">
        <v>5.29</v>
      </c>
      <c r="J11" s="12">
        <f ca="1">ROUND(INDIRECT(ADDRESS(ROW()+(0), COLUMN()+(-3), 1))*INDIRECT(ADDRESS(ROW()+(0), COLUMN()+(-1), 1)), 2)</f>
        <v>2.88</v>
      </c>
      <c r="K11" s="12"/>
    </row>
    <row r="12" spans="1:11" ht="45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"/>
      <c r="G12" s="13">
        <v>0.256</v>
      </c>
      <c r="H12" s="13"/>
      <c r="I12" s="14">
        <v>4.73</v>
      </c>
      <c r="J12" s="14">
        <f ca="1">ROUND(INDIRECT(ADDRESS(ROW()+(0), COLUMN()+(-3), 1))*INDIRECT(ADDRESS(ROW()+(0), COLUMN()+(-1), 1)), 2)</f>
        <v>1.21</v>
      </c>
      <c r="K12" s="14"/>
    </row>
    <row r="13" spans="1:11" ht="13.50" thickBot="1" customHeight="1">
      <c r="A13" s="15"/>
      <c r="B13" s="15"/>
      <c r="C13" s="15"/>
      <c r="D13" s="15"/>
      <c r="E13" s="15"/>
      <c r="F13" s="15"/>
      <c r="G13" s="9" t="s">
        <v>21</v>
      </c>
      <c r="H13" s="9"/>
      <c r="I13" s="9"/>
      <c r="J13" s="17">
        <f ca="1">ROUND(SUM(INDIRECT(ADDRESS(ROW()+(-1), COLUMN()+(0), 1)),INDIRECT(ADDRESS(ROW()+(-2), COLUMN()+(0), 1)),INDIRECT(ADDRESS(ROW()+(-3), COLUMN()+(0), 1))), 2)</f>
        <v>437.18</v>
      </c>
      <c r="K13" s="17"/>
    </row>
    <row r="14" spans="1:11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  <c r="K14" s="15"/>
    </row>
    <row r="15" spans="1:11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"/>
      <c r="G15" s="11">
        <v>1.425</v>
      </c>
      <c r="H15" s="11"/>
      <c r="I15" s="12">
        <v>23.41</v>
      </c>
      <c r="J15" s="12">
        <f ca="1">ROUND(INDIRECT(ADDRESS(ROW()+(0), COLUMN()+(-3), 1))*INDIRECT(ADDRESS(ROW()+(0), COLUMN()+(-1), 1)), 2)</f>
        <v>33.36</v>
      </c>
      <c r="K15" s="12"/>
    </row>
    <row r="16" spans="1:11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"/>
      <c r="G16" s="13">
        <v>0.897</v>
      </c>
      <c r="H16" s="13"/>
      <c r="I16" s="14">
        <v>21.99</v>
      </c>
      <c r="J16" s="14">
        <f ca="1">ROUND(INDIRECT(ADDRESS(ROW()+(0), COLUMN()+(-3), 1))*INDIRECT(ADDRESS(ROW()+(0), COLUMN()+(-1), 1)), 2)</f>
        <v>19.73</v>
      </c>
      <c r="K16" s="14"/>
    </row>
    <row r="17" spans="1:11" ht="13.50" thickBot="1" customHeight="1">
      <c r="A17" s="15"/>
      <c r="B17" s="15"/>
      <c r="C17" s="15"/>
      <c r="D17" s="15"/>
      <c r="E17" s="15"/>
      <c r="F17" s="15"/>
      <c r="G17" s="9" t="s">
        <v>29</v>
      </c>
      <c r="H17" s="9"/>
      <c r="I17" s="9"/>
      <c r="J17" s="17">
        <f ca="1">ROUND(SUM(INDIRECT(ADDRESS(ROW()+(-1), COLUMN()+(0), 1)),INDIRECT(ADDRESS(ROW()+(-2), COLUMN()+(0), 1))), 2)</f>
        <v>53.09</v>
      </c>
      <c r="K17" s="17"/>
    </row>
    <row r="18" spans="1:11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8"/>
      <c r="H18" s="18"/>
      <c r="I18" s="15"/>
      <c r="J18" s="15"/>
      <c r="K18" s="15"/>
    </row>
    <row r="19" spans="1:11" ht="13.50" thickBot="1" customHeight="1">
      <c r="A19" s="19"/>
      <c r="B19" s="19"/>
      <c r="C19" s="19"/>
      <c r="D19" s="20" t="s">
        <v>31</v>
      </c>
      <c r="E19" s="19" t="s">
        <v>32</v>
      </c>
      <c r="F19" s="19"/>
      <c r="G19" s="13">
        <v>2</v>
      </c>
      <c r="H19" s="13"/>
      <c r="I19" s="14">
        <f ca="1">ROUND(SUM(INDIRECT(ADDRESS(ROW()+(-2), COLUMN()+(1), 1)),INDIRECT(ADDRESS(ROW()+(-6), COLUMN()+(1), 1))), 2)</f>
        <v>490.27</v>
      </c>
      <c r="J19" s="14">
        <f ca="1">ROUND(INDIRECT(ADDRESS(ROW()+(0), COLUMN()+(-3), 1))*INDIRECT(ADDRESS(ROW()+(0), COLUMN()+(-1), 1))/100, 2)</f>
        <v>9.81</v>
      </c>
      <c r="K19" s="14"/>
    </row>
    <row r="20" spans="1:11" ht="13.50" thickBot="1" customHeight="1">
      <c r="A20" s="21" t="s">
        <v>33</v>
      </c>
      <c r="B20" s="21"/>
      <c r="C20" s="21"/>
      <c r="D20" s="22"/>
      <c r="E20" s="23"/>
      <c r="F20" s="23"/>
      <c r="G20" s="24" t="s">
        <v>34</v>
      </c>
      <c r="H20" s="24"/>
      <c r="I20" s="25"/>
      <c r="J20" s="26">
        <f ca="1">ROUND(SUM(INDIRECT(ADDRESS(ROW()+(-1), COLUMN()+(0), 1)),INDIRECT(ADDRESS(ROW()+(-3), COLUMN()+(0), 1)),INDIRECT(ADDRESS(ROW()+(-7), COLUMN()+(0), 1))), 2)</f>
        <v>500.08</v>
      </c>
      <c r="K20" s="26"/>
    </row>
    <row r="23" spans="1:11" ht="13.50" thickBot="1" customHeight="1">
      <c r="A23" s="27" t="s">
        <v>35</v>
      </c>
      <c r="B23" s="27"/>
      <c r="C23" s="27"/>
      <c r="D23" s="27"/>
      <c r="E23" s="27"/>
      <c r="F23" s="27" t="s">
        <v>36</v>
      </c>
      <c r="G23" s="27"/>
      <c r="H23" s="27" t="s">
        <v>37</v>
      </c>
      <c r="I23" s="27"/>
      <c r="J23" s="27"/>
      <c r="K23" s="27" t="s">
        <v>38</v>
      </c>
    </row>
    <row r="24" spans="1:11" ht="13.50" thickBot="1" customHeight="1">
      <c r="A24" s="28" t="s">
        <v>39</v>
      </c>
      <c r="B24" s="28"/>
      <c r="C24" s="28"/>
      <c r="D24" s="28"/>
      <c r="E24" s="28"/>
      <c r="F24" s="29">
        <v>1.11202e+06</v>
      </c>
      <c r="G24" s="29"/>
      <c r="H24" s="29">
        <v>1.11202e+06</v>
      </c>
      <c r="I24" s="29"/>
      <c r="J24" s="29"/>
      <c r="K24" s="29" t="s">
        <v>40</v>
      </c>
    </row>
    <row r="25" spans="1:11" ht="24.00" thickBot="1" customHeight="1">
      <c r="A25" s="30" t="s">
        <v>41</v>
      </c>
      <c r="B25" s="30"/>
      <c r="C25" s="30"/>
      <c r="D25" s="30"/>
      <c r="E25" s="30"/>
      <c r="F25" s="31"/>
      <c r="G25" s="31"/>
      <c r="H25" s="31"/>
      <c r="I25" s="31"/>
      <c r="J25" s="31"/>
      <c r="K25" s="31"/>
    </row>
    <row r="28" spans="1:1" ht="33.75" thickBot="1" customHeight="1">
      <c r="A28" s="1" t="s">
        <v>42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" ht="33.75" thickBot="1" customHeight="1">
      <c r="A29" s="1" t="s">
        <v>43</v>
      </c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" ht="33.75" thickBot="1" customHeight="1">
      <c r="A30" s="1" t="s">
        <v>44</v>
      </c>
      <c r="B30" s="1"/>
      <c r="C30" s="1"/>
      <c r="D30" s="1"/>
      <c r="E30" s="1"/>
      <c r="F30" s="1"/>
      <c r="G30" s="1"/>
      <c r="H30" s="1"/>
      <c r="I30" s="1"/>
      <c r="J30" s="1"/>
      <c r="K30" s="1"/>
    </row>
  </sheetData>
  <mergeCells count="62">
    <mergeCell ref="A1:K1"/>
    <mergeCell ref="C3:K3"/>
    <mergeCell ref="A5:K5"/>
    <mergeCell ref="A8:C8"/>
    <mergeCell ref="E8:F8"/>
    <mergeCell ref="G8:H8"/>
    <mergeCell ref="J8:K8"/>
    <mergeCell ref="A9:C9"/>
    <mergeCell ref="E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I13"/>
    <mergeCell ref="J13:K13"/>
    <mergeCell ref="A14:C14"/>
    <mergeCell ref="E14:H14"/>
    <mergeCell ref="J14:K14"/>
    <mergeCell ref="A15:C15"/>
    <mergeCell ref="E15:F15"/>
    <mergeCell ref="G15:H15"/>
    <mergeCell ref="J15:K15"/>
    <mergeCell ref="A16:C16"/>
    <mergeCell ref="E16:F16"/>
    <mergeCell ref="G16:H16"/>
    <mergeCell ref="J16:K16"/>
    <mergeCell ref="A17:C17"/>
    <mergeCell ref="E17:F17"/>
    <mergeCell ref="G17:I17"/>
    <mergeCell ref="J17:K17"/>
    <mergeCell ref="A18:C18"/>
    <mergeCell ref="E18:H18"/>
    <mergeCell ref="J18:K18"/>
    <mergeCell ref="A19:C19"/>
    <mergeCell ref="E19:F19"/>
    <mergeCell ref="G19:H19"/>
    <mergeCell ref="J19:K19"/>
    <mergeCell ref="A20:F20"/>
    <mergeCell ref="G20:I20"/>
    <mergeCell ref="J20:K20"/>
    <mergeCell ref="A23:E23"/>
    <mergeCell ref="F23:G23"/>
    <mergeCell ref="H23:J23"/>
    <mergeCell ref="A24:E24"/>
    <mergeCell ref="F24:G25"/>
    <mergeCell ref="H24:J25"/>
    <mergeCell ref="K24:K25"/>
    <mergeCell ref="A25:E25"/>
    <mergeCell ref="A28:K28"/>
    <mergeCell ref="A29:K29"/>
    <mergeCell ref="A30:K30"/>
  </mergeCells>
  <pageMargins left="0.147638" right="0.147638" top="0.206693" bottom="0.206693" header="0.0" footer="0.0"/>
  <pageSetup paperSize="9" orientation="portrait"/>
  <rowBreaks count="0" manualBreakCount="0">
    </rowBreaks>
</worksheet>
</file>