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<sst xmlns="http://schemas.openxmlformats.org/spreadsheetml/2006/main" count="53" uniqueCount="53">
  <si>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</si>
  <si>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QUG005</t>
  </si>
  <si>
    <t xml:space="preserve">m²</t>
  </si>
  <si>
    <t xml:space="preserve">Murete de alero en cubierta inclinada, de fábrica de ladrillo cerámico.</t>
  </si>
  <si>
    <r>
      <rPr>
        <sz val="8.25"/>
        <color rgb="FF000000"/>
        <rFont val="Arial"/>
        <family val="2"/>
      </rPr>
      <t xml:space="preserve">Murete de alero en cubierta inclinada, de 11,5 cm de espesor, de fábrica de ladrillo cerámico perforado (panal), para revestir, 24x11,5x9 cm, resistencia a compresión 5 N/mm², con juntas horizontales y verticales de 10 mm de espesor, recibida con mortero de cemento industrial, color gris, M-7,5, suministrado a granel.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</si>
  <si>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</si>
  <si>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</si>
  <si>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</si>
  <si>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</si>
  <si>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</si>
  <si>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</si>
  <si>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</si>
  <si>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mt04lpv010b</t>
  </si>
  <si>
    <t xml:space="preserve">Ud</t>
  </si>
  <si>
    <t xml:space="preserve">Ladrillo cerámico perforado (panal), para revestir, 24x11,5x9 cm, para uso en fábrica protegida (pieza P), categoría I, resistencia a compresión 5 N/mm², densidad 780 kg/m³, según UNE-EN 771-1.</t>
  </si>
  <si>
    <t xml:space="preserve">mt08aaa010a</t>
  </si>
  <si>
    <t xml:space="preserve">m³</t>
  </si>
  <si>
    <t xml:space="preserve">Agua.</t>
  </si>
  <si>
    <t xml:space="preserve">mt09mif010db</t>
  </si>
  <si>
    <t xml:space="preserve">t</t>
  </si>
  <si>
    <t xml:space="preserve">Mortero industrial para albañilería, de cemento, color gris, categoría M-7,5 (resistencia a compresión 7,5 N/mm²), suministrado a granel, según UNE-EN 998-2.</t>
  </si>
  <si>
    <t xml:space="preserve">Subtotal materiales:</t>
  </si>
  <si>
    <t xml:space="preserve">Equipo y maquinaria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</si>
  <si>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</si>
  <si>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</si>
  <si>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</si>
  <si>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</si>
  <si>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</si>
  <si>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</si>
  <si>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</si>
  <si>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</si>
  <si>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</si>
  <si>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</si>
  <si>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</si>
  <si>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</si>
  <si>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</si>
  <si>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</si>
  <si>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</si>
  <si>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2,16€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</si>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</sst>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0.21" customWidth="1"/>
    <col min="6" max="6" width="1.87" customWidth="1"/>
    <col min="7" max="7" width="12.75" customWidth="1"/>
    <col min="8" max="8" width="2.04" customWidth="1"/>
    <col min="9" max="9" width="12.24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42</v>
      </c>
      <c r="G10" s="11"/>
      <c r="H10" s="11"/>
      <c r="I10" s="12">
        <v>0.37</v>
      </c>
      <c r="J10" s="12">
        <f ca="1">ROUND(INDIRECT(ADDRESS(ROW()+(0), COLUMN()+(-4), 1))*INDIRECT(ADDRESS(ROW()+(0), COLUMN()+(-1), 1)), 2)</f>
        <v>15.54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0.006</v>
      </c>
      <c r="G11" s="11"/>
      <c r="H11" s="11"/>
      <c r="I11" s="12">
        <v>1.5</v>
      </c>
      <c r="J11" s="12">
        <f ca="1">ROUND(INDIRECT(ADDRESS(ROW()+(0), COLUMN()+(-4), 1))*INDIRECT(ADDRESS(ROW()+(0), COLUMN()+(-1), 1)), 2)</f>
        <v>0.01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0.034</v>
      </c>
      <c r="G12" s="13"/>
      <c r="H12" s="13"/>
      <c r="I12" s="14">
        <v>53.9</v>
      </c>
      <c r="J12" s="14">
        <f ca="1">ROUND(INDIRECT(ADDRESS(ROW()+(0), COLUMN()+(-4), 1))*INDIRECT(ADDRESS(ROW()+(0), COLUMN()+(-1), 1)), 2)</f>
        <v>1.83</v>
      </c>
    </row>
    <row r="13" spans="1:10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9"/>
      <c r="J13" s="17">
        <f ca="1">ROUND(SUM(INDIRECT(ADDRESS(ROW()+(-1), COLUMN()+(0), 1)),INDIRECT(ADDRESS(ROW()+(-2), COLUMN()+(0), 1)),INDIRECT(ADDRESS(ROW()+(-3), COLUMN()+(0), 1))), 2)</f>
        <v>17.38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0.148</v>
      </c>
      <c r="G15" s="13"/>
      <c r="H15" s="13"/>
      <c r="I15" s="14">
        <v>1.94</v>
      </c>
      <c r="J15" s="14">
        <f ca="1">ROUND(INDIRECT(ADDRESS(ROW()+(0), COLUMN()+(-4), 1))*INDIRECT(ADDRESS(ROW()+(0), COLUMN()+(-1), 1)), 2)</f>
        <v>0.29</v>
      </c>
    </row>
    <row r="16" spans="1:10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9"/>
      <c r="J16" s="17">
        <f ca="1">ROUND(SUM(INDIRECT(ADDRESS(ROW()+(-1), COLUMN()+(0), 1))), 2)</f>
        <v>0.29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0.554</v>
      </c>
      <c r="G18" s="11"/>
      <c r="H18" s="11"/>
      <c r="I18" s="12">
        <v>22.13</v>
      </c>
      <c r="J18" s="12">
        <f ca="1">ROUND(INDIRECT(ADDRESS(ROW()+(0), COLUMN()+(-4), 1))*INDIRECT(ADDRESS(ROW()+(0), COLUMN()+(-1), 1)), 2)</f>
        <v>12.26</v>
      </c>
    </row>
    <row r="19" spans="1:10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0.597</v>
      </c>
      <c r="G19" s="13"/>
      <c r="H19" s="13"/>
      <c r="I19" s="14">
        <v>20.78</v>
      </c>
      <c r="J19" s="14">
        <f ca="1">ROUND(INDIRECT(ADDRESS(ROW()+(0), COLUMN()+(-4), 1))*INDIRECT(ADDRESS(ROW()+(0), COLUMN()+(-1), 1)), 2)</f>
        <v>12.41</v>
      </c>
    </row>
    <row r="20" spans="1:10" ht="13.50" thickBot="1" customHeight="1">
      <c r="A20" s="15"/>
      <c r="B20" s="15"/>
      <c r="C20" s="15"/>
      <c r="D20" s="15"/>
      <c r="E20" s="15"/>
      <c r="F20" s="9" t="s">
        <v>34</v>
      </c>
      <c r="G20" s="9"/>
      <c r="H20" s="9"/>
      <c r="I20" s="9"/>
      <c r="J20" s="17">
        <f ca="1">ROUND(SUM(INDIRECT(ADDRESS(ROW()+(-1), COLUMN()+(0), 1)),INDIRECT(ADDRESS(ROW()+(-2), COLUMN()+(0), 1))), 2)</f>
        <v>24.67</v>
      </c>
    </row>
    <row r="21" spans="1:10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8"/>
      <c r="H21" s="18"/>
      <c r="I21" s="15"/>
      <c r="J21" s="15"/>
    </row>
    <row r="22" spans="1:10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3"/>
      <c r="H22" s="13"/>
      <c r="I22" s="14">
        <f ca="1">ROUND(SUM(INDIRECT(ADDRESS(ROW()+(-2), COLUMN()+(1), 1)),INDIRECT(ADDRESS(ROW()+(-6), COLUMN()+(1), 1)),INDIRECT(ADDRESS(ROW()+(-9), COLUMN()+(1), 1))), 2)</f>
        <v>42.34</v>
      </c>
      <c r="J22" s="14">
        <f ca="1">ROUND(INDIRECT(ADDRESS(ROW()+(0), COLUMN()+(-4), 1))*INDIRECT(ADDRESS(ROW()+(0), COLUMN()+(-1), 1))/100, 2)</f>
        <v>0.85</v>
      </c>
    </row>
    <row r="23" spans="1:10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4"/>
      <c r="H23" s="24"/>
      <c r="I23" s="25"/>
      <c r="J23" s="26">
        <f ca="1">ROUND(SUM(INDIRECT(ADDRESS(ROW()+(-1), COLUMN()+(0), 1)),INDIRECT(ADDRESS(ROW()+(-3), COLUMN()+(0), 1)),INDIRECT(ADDRESS(ROW()+(-7), COLUMN()+(0), 1)),INDIRECT(ADDRESS(ROW()+(-10), COLUMN()+(0), 1))), 2)</f>
        <v>43.19</v>
      </c>
    </row>
    <row r="26" spans="1:10" ht="13.50" thickBot="1" customHeight="1">
      <c r="A26" s="27" t="s">
        <v>40</v>
      </c>
      <c r="B26" s="27"/>
      <c r="C26" s="27"/>
      <c r="D26" s="27"/>
      <c r="E26" s="27"/>
      <c r="F26" s="27"/>
      <c r="G26" s="27" t="s">
        <v>41</v>
      </c>
      <c r="H26" s="27" t="s">
        <v>42</v>
      </c>
      <c r="I26" s="27"/>
      <c r="J26" s="27" t="s">
        <v>43</v>
      </c>
    </row>
    <row r="27" spans="1:10" ht="13.50" thickBot="1" customHeight="1">
      <c r="A27" s="28" t="s">
        <v>44</v>
      </c>
      <c r="B27" s="28"/>
      <c r="C27" s="28"/>
      <c r="D27" s="28"/>
      <c r="E27" s="28"/>
      <c r="F27" s="28"/>
      <c r="G27" s="29">
        <v>1.06202e+006</v>
      </c>
      <c r="H27" s="29">
        <v>1.06202e+006</v>
      </c>
      <c r="I27" s="29"/>
      <c r="J27" s="29" t="s">
        <v>45</v>
      </c>
    </row>
    <row r="28" spans="1:10" ht="13.50" thickBot="1" customHeight="1">
      <c r="A28" s="30" t="s">
        <v>46</v>
      </c>
      <c r="B28" s="30"/>
      <c r="C28" s="30"/>
      <c r="D28" s="30"/>
      <c r="E28" s="30"/>
      <c r="F28" s="30"/>
      <c r="G28" s="31"/>
      <c r="H28" s="31"/>
      <c r="I28" s="31"/>
      <c r="J28" s="31"/>
    </row>
    <row r="29" spans="1:10" ht="13.50" thickBot="1" customHeight="1">
      <c r="A29" s="28" t="s">
        <v>47</v>
      </c>
      <c r="B29" s="28"/>
      <c r="C29" s="28"/>
      <c r="D29" s="28"/>
      <c r="E29" s="28"/>
      <c r="F29" s="28"/>
      <c r="G29" s="29">
        <v>1.18202e+006</v>
      </c>
      <c r="H29" s="29">
        <v>1.18202e+006</v>
      </c>
      <c r="I29" s="29"/>
      <c r="J29" s="29" t="s">
        <v>48</v>
      </c>
    </row>
    <row r="30" spans="1:10" ht="13.50" thickBot="1" customHeight="1">
      <c r="A30" s="30" t="s">
        <v>49</v>
      </c>
      <c r="B30" s="30"/>
      <c r="C30" s="30"/>
      <c r="D30" s="30"/>
      <c r="E30" s="30"/>
      <c r="F30" s="30"/>
      <c r="G30" s="31"/>
      <c r="H30" s="31"/>
      <c r="I30" s="31"/>
      <c r="J30" s="31"/>
    </row>
    <row r="33" spans="1:1" ht="33.75" thickBot="1" customHeight="1">
      <c r="A33" s="1" t="s">
        <v>50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51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52</v>
      </c>
      <c r="B35" s="1"/>
      <c r="C35" s="1"/>
      <c r="D35" s="1"/>
      <c r="E35" s="1"/>
      <c r="F35" s="1"/>
      <c r="G35" s="1"/>
      <c r="H35" s="1"/>
      <c r="I35" s="1"/>
      <c r="J35" s="1"/>
    </row>
  </sheetData>
  <mergeCells count="66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I13"/>
    <mergeCell ref="A14:B14"/>
    <mergeCell ref="C14:D14"/>
    <mergeCell ref="E14:H14"/>
    <mergeCell ref="A15:B15"/>
    <mergeCell ref="C15:D15"/>
    <mergeCell ref="F15:H15"/>
    <mergeCell ref="A16:B16"/>
    <mergeCell ref="C16:D16"/>
    <mergeCell ref="F16:I16"/>
    <mergeCell ref="A17:B17"/>
    <mergeCell ref="C17:D17"/>
    <mergeCell ref="E17:H17"/>
    <mergeCell ref="A18:B18"/>
    <mergeCell ref="C18:D18"/>
    <mergeCell ref="F18:H18"/>
    <mergeCell ref="A19:B19"/>
    <mergeCell ref="C19:D19"/>
    <mergeCell ref="F19:H19"/>
    <mergeCell ref="A20:B20"/>
    <mergeCell ref="C20:D20"/>
    <mergeCell ref="F20:I20"/>
    <mergeCell ref="A21:B21"/>
    <mergeCell ref="C21:D21"/>
    <mergeCell ref="E21:H21"/>
    <mergeCell ref="A22:B22"/>
    <mergeCell ref="C22:D22"/>
    <mergeCell ref="F22:H22"/>
    <mergeCell ref="A23:E23"/>
    <mergeCell ref="F23:I23"/>
    <mergeCell ref="A26:F26"/>
    <mergeCell ref="H26:I26"/>
    <mergeCell ref="A27:F27"/>
    <mergeCell ref="G27:G28"/>
    <mergeCell ref="H27:I28"/>
    <mergeCell ref="J27:J28"/>
    <mergeCell ref="A28:F28"/>
    <mergeCell ref="A29:F29"/>
    <mergeCell ref="G29:G30"/>
    <mergeCell ref="H29:I30"/>
    <mergeCell ref="J29:J30"/>
    <mergeCell ref="A30:F30"/>
    <mergeCell ref="A33:J33"/>
    <mergeCell ref="A34:J34"/>
    <mergeCell ref="A35:J35"/>
  </mergeCells>
  <pageMargins left="0.147638" right="0.147638" top="0.206693" bottom="0.206693" header="0.0" footer="0.0"/>
  <pageSetup paperSize="9" orientation="portrait"/>
  <rowBreaks count="0" manualBreakCount="0">
    </rowBreaks>
</worksheet>
</file>