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<sst xmlns="http://schemas.openxmlformats.org/spreadsheetml/2006/main" count="41" uniqueCount="41">
  <si>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</si>
  <si>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SAM045</t>
  </si>
  <si>
    <t xml:space="preserve">Ud</t>
  </si>
  <si>
    <t xml:space="preserve">Lavamanos con pedestal, de porcelana sanitaria.</t>
  </si>
  <si>
    <r>
      <rPr>
        <sz val="8.25"/>
        <color rgb="FF000000"/>
        <rFont val="Arial"/>
        <family val="2"/>
      </rPr>
      <t xml:space="preserve">Lavamanos mural, de porcelana sanitaria, acabado termoesmaltado, color blanco, código de pedido 500.322.01.3, serie Selnova Square "GEBERIT", de 450x350x160 mm, con un orificio para la grifería, con válvula de desagüe de latón cromado, código de pedido 500.050.21.1 y juego de fijación de 2 piezas, código de pedido 500.122.00.1, con pedestal de lavabo, de porcelana sanitaria, acabado termoesmaltado, color blanco, código de pedido 500.342.01.1, serie Selnova Square, y desagüe con sifón botella de ABS, acabado brillante imitación cromo, código de pedido 151.034.21.1. Incluso juego de fijación y silicona para sellado de juntas. El precio no incluye la grifería.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</si>
  <si>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</si>
  <si>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</si>
  <si>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</si>
  <si>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</si>
  <si>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</si>
  <si>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</si>
  <si>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</si>
  <si>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mt30sqg010cd</t>
  </si>
  <si>
    <t xml:space="preserve">Ud</t>
  </si>
  <si>
    <t xml:space="preserve">Lavamanos mural, de porcelana sanitaria, acabado termoesmaltado, color blanco, código de pedido 500.322.01.3, serie Selnova Square "GEBERIT", de 450x350x160 mm, con un orificio para la grifería, según UNE 67001.</t>
  </si>
  <si>
    <t xml:space="preserve">mt30asg030k</t>
  </si>
  <si>
    <t xml:space="preserve">Ud</t>
  </si>
  <si>
    <t xml:space="preserve">Válvula de desagüe de latón cromado, código de pedido 500.050.21.1, "GEBERIT", de 50 mm de longitud.</t>
  </si>
  <si>
    <t xml:space="preserve">mt30asg050d</t>
  </si>
  <si>
    <t xml:space="preserve">Ud</t>
  </si>
  <si>
    <t xml:space="preserve">Juego de fijación de 2 piezas, código de pedido 500.122.00.1, "GEBERIT", para lavamanos.</t>
  </si>
  <si>
    <t xml:space="preserve">mt30asg070ec</t>
  </si>
  <si>
    <t xml:space="preserve">Ud</t>
  </si>
  <si>
    <t xml:space="preserve">Sifón botella de ABS, acabado brillante imitación cromo, código de pedido 151.034.21.1, "GEBERIT", con salida de 32 mm de diámetro exterior, para lavabo, con embellecedor.</t>
  </si>
  <si>
    <t xml:space="preserve">mt30sqg022a</t>
  </si>
  <si>
    <t xml:space="preserve">Ud</t>
  </si>
  <si>
    <t xml:space="preserve">Pedestal de lavabo, de porcelana sanitaria, acabado termoesmaltado, color blanco, código de pedido 500.342.01.1, serie Selnova Square "GEBERIT", de 165x150x720 mm.</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</si>
  <si>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</si>
  <si>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</si>
  <si>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</si>
  <si>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</si>
  <si>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</si>
  <si>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</si>
  <si>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</si>
  <si>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1ª fontanero.</t>
  </si>
  <si>
    <t xml:space="preserve">Subtotal mano de obra:</t>
  </si>
  <si>
    <t xml:space="preserve">Costes directos complementarios</t>
  </si>
  <si>
    <t xml:space="preserve">%</t>
  </si>
  <si>
    <t xml:space="preserve">Costes directos complementarios</t>
  </si>
  <si>
    <t xml:space="preserve">Coste de mantenimiento decenal: 141,20€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</si>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</sst>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76" customWidth="1"/>
    <col min="3" max="3" width="1.36" customWidth="1"/>
    <col min="4" max="4" width="6.29" customWidth="1"/>
    <col min="5" max="5" width="74.46"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56.6</v>
      </c>
      <c r="H10" s="12">
        <f ca="1">ROUND(INDIRECT(ADDRESS(ROW()+(0), COLUMN()+(-2), 1))*INDIRECT(ADDRESS(ROW()+(0), COLUMN()+(-1), 1)), 2)</f>
        <v>56.6</v>
      </c>
    </row>
    <row r="11" spans="1:8" ht="24.00" thickBot="1" customHeight="1">
      <c r="A11" s="1" t="s">
        <v>15</v>
      </c>
      <c r="B11" s="1"/>
      <c r="C11" s="10" t="s">
        <v>16</v>
      </c>
      <c r="D11" s="10"/>
      <c r="E11" s="1" t="s">
        <v>17</v>
      </c>
      <c r="F11" s="11">
        <v>1</v>
      </c>
      <c r="G11" s="12">
        <v>70</v>
      </c>
      <c r="H11" s="12">
        <f ca="1">ROUND(INDIRECT(ADDRESS(ROW()+(0), COLUMN()+(-2), 1))*INDIRECT(ADDRESS(ROW()+(0), COLUMN()+(-1), 1)), 2)</f>
        <v>70</v>
      </c>
    </row>
    <row r="12" spans="1:8" ht="24.00" thickBot="1" customHeight="1">
      <c r="A12" s="1" t="s">
        <v>18</v>
      </c>
      <c r="B12" s="1"/>
      <c r="C12" s="10" t="s">
        <v>19</v>
      </c>
      <c r="D12" s="10"/>
      <c r="E12" s="1" t="s">
        <v>20</v>
      </c>
      <c r="F12" s="11">
        <v>1</v>
      </c>
      <c r="G12" s="12">
        <v>13.2</v>
      </c>
      <c r="H12" s="12">
        <f ca="1">ROUND(INDIRECT(ADDRESS(ROW()+(0), COLUMN()+(-2), 1))*INDIRECT(ADDRESS(ROW()+(0), COLUMN()+(-1), 1)), 2)</f>
        <v>13.2</v>
      </c>
    </row>
    <row r="13" spans="1:8" ht="24.00" thickBot="1" customHeight="1">
      <c r="A13" s="1" t="s">
        <v>21</v>
      </c>
      <c r="B13" s="1"/>
      <c r="C13" s="10" t="s">
        <v>22</v>
      </c>
      <c r="D13" s="10"/>
      <c r="E13" s="1" t="s">
        <v>23</v>
      </c>
      <c r="F13" s="11">
        <v>1</v>
      </c>
      <c r="G13" s="12">
        <v>48.7</v>
      </c>
      <c r="H13" s="12">
        <f ca="1">ROUND(INDIRECT(ADDRESS(ROW()+(0), COLUMN()+(-2), 1))*INDIRECT(ADDRESS(ROW()+(0), COLUMN()+(-1), 1)), 2)</f>
        <v>48.7</v>
      </c>
    </row>
    <row r="14" spans="1:8" ht="24.00" thickBot="1" customHeight="1">
      <c r="A14" s="1" t="s">
        <v>24</v>
      </c>
      <c r="B14" s="1"/>
      <c r="C14" s="10" t="s">
        <v>25</v>
      </c>
      <c r="D14" s="10"/>
      <c r="E14" s="1" t="s">
        <v>26</v>
      </c>
      <c r="F14" s="11">
        <v>1</v>
      </c>
      <c r="G14" s="12">
        <v>67.3</v>
      </c>
      <c r="H14" s="12">
        <f ca="1">ROUND(INDIRECT(ADDRESS(ROW()+(0), COLUMN()+(-2), 1))*INDIRECT(ADDRESS(ROW()+(0), COLUMN()+(-1), 1)), 2)</f>
        <v>67.3</v>
      </c>
    </row>
    <row r="15" spans="1:8" ht="24.00" thickBot="1" customHeight="1">
      <c r="A15" s="1" t="s">
        <v>27</v>
      </c>
      <c r="B15" s="1"/>
      <c r="C15" s="10" t="s">
        <v>28</v>
      </c>
      <c r="D15" s="10"/>
      <c r="E15" s="1" t="s">
        <v>29</v>
      </c>
      <c r="F15" s="13">
        <v>0.012</v>
      </c>
      <c r="G15" s="14">
        <v>7.5</v>
      </c>
      <c r="H15" s="14">
        <f ca="1">ROUND(INDIRECT(ADDRESS(ROW()+(0), COLUMN()+(-2), 1))*INDIRECT(ADDRESS(ROW()+(0), COLUMN()+(-1), 1)), 2)</f>
        <v>0.09</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255.89</v>
      </c>
    </row>
    <row r="17" spans="1:8" ht="13.50" thickBot="1" customHeight="1">
      <c r="A17" s="15">
        <v>2</v>
      </c>
      <c r="B17" s="15"/>
      <c r="C17" s="15"/>
      <c r="D17" s="15"/>
      <c r="E17" s="18" t="s">
        <v>31</v>
      </c>
      <c r="F17" s="18"/>
      <c r="G17" s="15"/>
      <c r="H17" s="15"/>
    </row>
    <row r="18" spans="1:8" ht="13.50" thickBot="1" customHeight="1">
      <c r="A18" s="1" t="s">
        <v>32</v>
      </c>
      <c r="B18" s="1"/>
      <c r="C18" s="10" t="s">
        <v>33</v>
      </c>
      <c r="D18" s="10"/>
      <c r="E18" s="1" t="s">
        <v>34</v>
      </c>
      <c r="F18" s="13">
        <v>1.699</v>
      </c>
      <c r="G18" s="14">
        <v>22.74</v>
      </c>
      <c r="H18" s="14">
        <f ca="1">ROUND(INDIRECT(ADDRESS(ROW()+(0), COLUMN()+(-2), 1))*INDIRECT(ADDRESS(ROW()+(0), COLUMN()+(-1), 1)), 2)</f>
        <v>38.64</v>
      </c>
    </row>
    <row r="19" spans="1:8" ht="13.50" thickBot="1" customHeight="1">
      <c r="A19" s="15"/>
      <c r="B19" s="15"/>
      <c r="C19" s="15"/>
      <c r="D19" s="15"/>
      <c r="E19" s="15"/>
      <c r="F19" s="9" t="s">
        <v>35</v>
      </c>
      <c r="G19" s="9"/>
      <c r="H19" s="17">
        <f ca="1">ROUND(SUM(INDIRECT(ADDRESS(ROW()+(-1), COLUMN()+(0), 1))), 2)</f>
        <v>38.64</v>
      </c>
    </row>
    <row r="20" spans="1:8" ht="13.50" thickBot="1" customHeight="1">
      <c r="A20" s="15">
        <v>3</v>
      </c>
      <c r="B20" s="15"/>
      <c r="C20" s="15"/>
      <c r="D20" s="15"/>
      <c r="E20" s="18" t="s">
        <v>36</v>
      </c>
      <c r="F20" s="18"/>
      <c r="G20" s="15"/>
      <c r="H20" s="15"/>
    </row>
    <row r="21" spans="1:8" ht="13.50" thickBot="1" customHeight="1">
      <c r="A21" s="19"/>
      <c r="B21" s="19"/>
      <c r="C21" s="20" t="s">
        <v>37</v>
      </c>
      <c r="D21" s="20"/>
      <c r="E21" s="19" t="s">
        <v>38</v>
      </c>
      <c r="F21" s="13">
        <v>2</v>
      </c>
      <c r="G21" s="14">
        <f ca="1">ROUND(SUM(INDIRECT(ADDRESS(ROW()+(-2), COLUMN()+(1), 1)),INDIRECT(ADDRESS(ROW()+(-5), COLUMN()+(1), 1))), 2)</f>
        <v>294.53</v>
      </c>
      <c r="H21" s="14">
        <f ca="1">ROUND(INDIRECT(ADDRESS(ROW()+(0), COLUMN()+(-2), 1))*INDIRECT(ADDRESS(ROW()+(0), COLUMN()+(-1), 1))/100, 2)</f>
        <v>5.89</v>
      </c>
    </row>
    <row r="22" spans="1:8" ht="13.50" thickBot="1" customHeight="1">
      <c r="A22" s="21" t="s">
        <v>39</v>
      </c>
      <c r="B22" s="21"/>
      <c r="C22" s="22"/>
      <c r="D22" s="22"/>
      <c r="E22" s="23"/>
      <c r="F22" s="24" t="s">
        <v>40</v>
      </c>
      <c r="G22" s="25"/>
      <c r="H22" s="26">
        <f ca="1">ROUND(SUM(INDIRECT(ADDRESS(ROW()+(-1), COLUMN()+(0), 1)),INDIRECT(ADDRESS(ROW()+(-3), COLUMN()+(0), 1)),INDIRECT(ADDRESS(ROW()+(-6), COLUMN()+(0), 1))), 2)</f>
        <v>300.42</v>
      </c>
    </row>
  </sheetData>
  <mergeCells count="3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 ref="A20:B20"/>
    <mergeCell ref="C20:D20"/>
    <mergeCell ref="E20:F20"/>
    <mergeCell ref="A21:B21"/>
    <mergeCell ref="C21:D21"/>
    <mergeCell ref="A22:E22"/>
    <mergeCell ref="F22:G22"/>
  </mergeCells>
  <pageMargins left="0.147638" right="0.147638" top="0.206693" bottom="0.206693" header="0.0" footer="0.0"/>
  <pageSetup paperSize="9" orientation="portrait"/>
  <rowBreaks count="0" manualBreakCount="0">
    </rowBreaks>
</worksheet>
</file>