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<sst xmlns="http://schemas.openxmlformats.org/spreadsheetml/2006/main" count="39" uniqueCount="39">
  <si>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</si>
  <si>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YCD020</t>
  </si>
  <si>
    <t xml:space="preserve">m²</t>
  </si>
  <si>
    <t xml:space="preserve">Protección de talud con lámina de polietileno y malla de triple torsión anclada al terreno.</t>
  </si>
  <si>
    <r>
      <rPr>
        <sz val="8.25"/>
        <color rgb="FF000000"/>
        <rFont val="Arial"/>
        <family val="2"/>
      </rPr>
      <t xml:space="preserve">Protección de talud frente a desprendimiento de la capa superficial del terreno, formada por lámina de polietileno de alta densidad de 2 mm de espesor, malla de triple torsión, hexagonal, 8x10-16, de alambre galvanizado de 2,70 mm de diámetro y anclajes al terreno formados por barras corrugadas de acero UNE-EN 10080 B 500 S. Incluso cables de acero entre los anclajes, para la sujeción de la malla de triple torsión.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</si>
  <si>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</si>
  <si>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</si>
  <si>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</si>
  <si>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</si>
  <si>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</si>
  <si>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</si>
  <si>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</si>
  <si>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mt50spr055a</t>
  </si>
  <si>
    <t xml:space="preserve">m²</t>
  </si>
  <si>
    <t xml:space="preserve">Lámina de polietileno de alta densidad, de 2 mm de espesor, resistente a la intemperie.</t>
  </si>
  <si>
    <t xml:space="preserve">mt07ame510j</t>
  </si>
  <si>
    <t xml:space="preserve">m²</t>
  </si>
  <si>
    <t xml:space="preserve">Malla de triple torsión, hexagonal, 8x10-16, de alambre galvanizado de 2,7 mm de diámetro, para protección de taludes.</t>
  </si>
  <si>
    <t xml:space="preserve">mt07aco010g</t>
  </si>
  <si>
    <t xml:space="preserve">kg</t>
  </si>
  <si>
    <t xml:space="preserve">Acero en barras corrugadas, UNE-EN 10080 B 500 S, suministrado en obra en barras sin elaborar, de varios diámetros.</t>
  </si>
  <si>
    <t xml:space="preserve">mt50spr100b</t>
  </si>
  <si>
    <t xml:space="preserve">m</t>
  </si>
  <si>
    <t xml:space="preserve">Cable de acero de 2 mm de diámetro, para sujeción de malla de triple torsión.</t>
  </si>
  <si>
    <t xml:space="preserve">Subtotal materiales:</t>
  </si>
  <si>
    <t xml:space="preserve">Equipo y maquinaria</t>
  </si>
  <si>
    <t xml:space="preserve">mq07cce010a</t>
  </si>
  <si>
    <t xml:space="preserve">h</t>
  </si>
  <si>
    <t xml:space="preserve">Camión con cesta elevadora de brazo articulado de 16 m de altura máxima de trabajo y 260 kg de carga máxima.</t>
  </si>
  <si>
    <t xml:space="preserve">Subtotal equipo y maquinaria:</t>
  </si>
  <si>
    <t xml:space="preserve">Mano de obra</t>
  </si>
  <si>
    <t xml:space="preserve">mo120</t>
  </si>
  <si>
    <t xml:space="preserve">h</t>
  </si>
  <si>
    <t xml:space="preserve">Peón Seguridad y Salud.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</si>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</sst>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53" customWidth="1"/>
    <col min="4" max="4" width="6.12" customWidth="1"/>
    <col min="5" max="5" width="70.21" customWidth="1"/>
    <col min="6" max="6" width="16.66" customWidth="1"/>
    <col min="7" max="7" width="12.24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1.2</v>
      </c>
      <c r="G10" s="12">
        <v>3.9</v>
      </c>
      <c r="H10" s="12">
        <f ca="1">ROUND(INDIRECT(ADDRESS(ROW()+(0), COLUMN()+(-2), 1))*INDIRECT(ADDRESS(ROW()+(0), COLUMN()+(-1), 1)), 2)</f>
        <v>4.68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2.66</v>
      </c>
      <c r="H11" s="12">
        <f ca="1">ROUND(INDIRECT(ADDRESS(ROW()+(0), COLUMN()+(-2), 1))*INDIRECT(ADDRESS(ROW()+(0), COLUMN()+(-1), 1)), 2)</f>
        <v>2.66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0.6</v>
      </c>
      <c r="G12" s="12">
        <v>1.22</v>
      </c>
      <c r="H12" s="12">
        <f ca="1">ROUND(INDIRECT(ADDRESS(ROW()+(0), COLUMN()+(-2), 1))*INDIRECT(ADDRESS(ROW()+(0), COLUMN()+(-1), 1)), 2)</f>
        <v>0.73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1.7</v>
      </c>
      <c r="G13" s="14">
        <v>1.6</v>
      </c>
      <c r="H13" s="14">
        <f ca="1">ROUND(INDIRECT(ADDRESS(ROW()+(0), COLUMN()+(-2), 1))*INDIRECT(ADDRESS(ROW()+(0), COLUMN()+(-1), 1)), 2)</f>
        <v>2.72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10.79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24.0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0.162</v>
      </c>
      <c r="G16" s="14">
        <v>55.5</v>
      </c>
      <c r="H16" s="14">
        <f ca="1">ROUND(INDIRECT(ADDRESS(ROW()+(0), COLUMN()+(-2), 1))*INDIRECT(ADDRESS(ROW()+(0), COLUMN()+(-1), 1)), 2)</f>
        <v>8.99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8.99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3">
        <v>0.324</v>
      </c>
      <c r="G19" s="14">
        <v>21.69</v>
      </c>
      <c r="H19" s="14">
        <f ca="1">ROUND(INDIRECT(ADDRESS(ROW()+(0), COLUMN()+(-2), 1))*INDIRECT(ADDRESS(ROW()+(0), COLUMN()+(-1), 1)), 2)</f>
        <v>7.03</v>
      </c>
    </row>
    <row r="20" spans="1:8" ht="13.50" thickBot="1" customHeight="1">
      <c r="A20" s="15"/>
      <c r="B20" s="15"/>
      <c r="C20" s="15"/>
      <c r="D20" s="15"/>
      <c r="E20" s="15"/>
      <c r="F20" s="9" t="s">
        <v>34</v>
      </c>
      <c r="G20" s="9"/>
      <c r="H20" s="17">
        <f ca="1">ROUND(SUM(INDIRECT(ADDRESS(ROW()+(-1), COLUMN()+(0), 1))), 2)</f>
        <v>7.03</v>
      </c>
    </row>
    <row r="21" spans="1:8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5"/>
      <c r="H21" s="15"/>
    </row>
    <row r="22" spans="1:8" ht="13.50" thickBot="1" customHeight="1">
      <c r="A22" s="19"/>
      <c r="B22" s="19"/>
      <c r="C22" s="20" t="s">
        <v>36</v>
      </c>
      <c r="D22" s="20"/>
      <c r="E22" s="19" t="s">
        <v>37</v>
      </c>
      <c r="F22" s="13">
        <v>2</v>
      </c>
      <c r="G22" s="14">
        <f ca="1">ROUND(SUM(INDIRECT(ADDRESS(ROW()+(-2), COLUMN()+(1), 1)),INDIRECT(ADDRESS(ROW()+(-5), COLUMN()+(1), 1)),INDIRECT(ADDRESS(ROW()+(-8), COLUMN()+(1), 1))), 2)</f>
        <v>26.81</v>
      </c>
      <c r="H22" s="14">
        <f ca="1">ROUND(INDIRECT(ADDRESS(ROW()+(0), COLUMN()+(-2), 1))*INDIRECT(ADDRESS(ROW()+(0), COLUMN()+(-1), 1))/100, 2)</f>
        <v>0.54</v>
      </c>
    </row>
    <row r="23" spans="1:8" ht="13.50" thickBot="1" customHeight="1">
      <c r="A23" s="8"/>
      <c r="B23" s="8"/>
      <c r="C23" s="8"/>
      <c r="D23" s="8"/>
      <c r="E23" s="8"/>
      <c r="F23" s="21" t="s">
        <v>38</v>
      </c>
      <c r="G23" s="21"/>
      <c r="H23" s="22">
        <f ca="1">ROUND(SUM(INDIRECT(ADDRESS(ROW()+(-1), COLUMN()+(0), 1)),INDIRECT(ADDRESS(ROW()+(-3), COLUMN()+(0), 1)),INDIRECT(ADDRESS(ROW()+(-6), COLUMN()+(0), 1)),INDIRECT(ADDRESS(ROW()+(-9), COLUMN()+(0), 1))), 2)</f>
        <v>27.35</v>
      </c>
    </row>
  </sheetData>
  <mergeCells count="4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